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535"/>
  </bookViews>
  <sheets>
    <sheet name="адр.пер.СУР" sheetId="2" r:id="rId1"/>
    <sheet name="Лимиты" sheetId="3" r:id="rId2"/>
  </sheets>
  <definedNames>
    <definedName name="_xlnm._FilterDatabase" localSheetId="0" hidden="1">адр.пер.СУР!#REF!</definedName>
    <definedName name="_xlnm.Print_Area" localSheetId="0">адр.пер.СУР!$A$1:$L$16</definedName>
  </definedNames>
  <calcPr calcId="144525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F40" i="3" l="1"/>
  <c r="E40" i="3"/>
  <c r="D40" i="3"/>
  <c r="C39" i="3"/>
  <c r="B39" i="3" s="1"/>
  <c r="C38" i="3"/>
  <c r="B38" i="3"/>
  <c r="C37" i="3"/>
  <c r="B37" i="3" s="1"/>
  <c r="C36" i="3"/>
  <c r="B36" i="3"/>
  <c r="C35" i="3"/>
  <c r="B35" i="3" s="1"/>
  <c r="C34" i="3"/>
  <c r="B34" i="3"/>
  <c r="C33" i="3"/>
  <c r="B33" i="3" s="1"/>
  <c r="C32" i="3"/>
  <c r="B32" i="3"/>
  <c r="C31" i="3"/>
  <c r="B31" i="3" s="1"/>
  <c r="C30" i="3"/>
  <c r="B30" i="3"/>
  <c r="C29" i="3"/>
  <c r="B29" i="3" s="1"/>
  <c r="C28" i="3"/>
  <c r="B28" i="3"/>
  <c r="C27" i="3"/>
  <c r="B27" i="3" s="1"/>
  <c r="C26" i="3"/>
  <c r="B26" i="3"/>
  <c r="C25" i="3"/>
  <c r="B25" i="3" s="1"/>
  <c r="F20" i="3"/>
  <c r="B40" i="3" l="1"/>
  <c r="C40" i="3"/>
</calcChain>
</file>

<file path=xl/sharedStrings.xml><?xml version="1.0" encoding="utf-8"?>
<sst xmlns="http://schemas.openxmlformats.org/spreadsheetml/2006/main" count="84" uniqueCount="64">
  <si>
    <t>№ п/п</t>
  </si>
  <si>
    <t>Адрес двора</t>
  </si>
  <si>
    <t>Площадь двора</t>
  </si>
  <si>
    <t>Виды работ</t>
  </si>
  <si>
    <t>ремонт асфальтовых покрытий</t>
  </si>
  <si>
    <t>замена бортового камня</t>
  </si>
  <si>
    <t>ремонт газонов</t>
  </si>
  <si>
    <t>устройство покрытия на детской площадке</t>
  </si>
  <si>
    <t>Замена МАФ</t>
  </si>
  <si>
    <t>Реконструкция  контейнерных площадок</t>
  </si>
  <si>
    <t>устройство цветников</t>
  </si>
  <si>
    <t>Прочие виды работ
(указать конкретно)</t>
  </si>
  <si>
    <t>спортивные площадки</t>
  </si>
  <si>
    <t>тыс.
кв.м.</t>
  </si>
  <si>
    <t>тыс.кв.м</t>
  </si>
  <si>
    <t>пог.м.</t>
  </si>
  <si>
    <t>кв.м.</t>
  </si>
  <si>
    <t>шт.</t>
  </si>
  <si>
    <t>кв. м</t>
  </si>
  <si>
    <t>Район</t>
  </si>
  <si>
    <t>БЛАГОУСТРОЙСТВО ДВОРОВЫХ ТЕРРИТОРИЙ 2018</t>
  </si>
  <si>
    <t>Кол-во объектов</t>
  </si>
  <si>
    <t>Комплексное</t>
  </si>
  <si>
    <t>Площадь ДТ, тыс.кв.м.</t>
  </si>
  <si>
    <t>Стоимость работ, ₽</t>
  </si>
  <si>
    <t>Лимит СУР,
 ₽</t>
  </si>
  <si>
    <t>Аэропорт</t>
  </si>
  <si>
    <t>Беговой</t>
  </si>
  <si>
    <t>Бескудниковский</t>
  </si>
  <si>
    <t>Войковский</t>
  </si>
  <si>
    <t>Восточное Дегунино</t>
  </si>
  <si>
    <t>Головинский</t>
  </si>
  <si>
    <t>Дмитровский</t>
  </si>
  <si>
    <t>Западное Дегунино</t>
  </si>
  <si>
    <t>Коптево</t>
  </si>
  <si>
    <t>Левобережный</t>
  </si>
  <si>
    <t>Молжаниновский</t>
  </si>
  <si>
    <t>Савеловский</t>
  </si>
  <si>
    <t>Сокол</t>
  </si>
  <si>
    <t>Тимирязевский</t>
  </si>
  <si>
    <t>Ховрино</t>
  </si>
  <si>
    <t>Хорошевский</t>
  </si>
  <si>
    <t>Общий итог</t>
  </si>
  <si>
    <t>ЛИМИТЫ 2018</t>
  </si>
  <si>
    <t>ВСЕГО ВЫДЕЛЕНО (СЭРР+СУР)</t>
  </si>
  <si>
    <t>СУР</t>
  </si>
  <si>
    <t>СЭРР</t>
  </si>
  <si>
    <t>Всего СУР</t>
  </si>
  <si>
    <t>1 часть</t>
  </si>
  <si>
    <t>2 часть</t>
  </si>
  <si>
    <t xml:space="preserve">Дмитровский </t>
  </si>
  <si>
    <t>Куусинена ул. 4а к.3, 4а к.4</t>
  </si>
  <si>
    <t>Полины Осипенко ул. 10 к.1</t>
  </si>
  <si>
    <t>Хорошевское шоссе 46, 48</t>
  </si>
  <si>
    <t>Хорошевское шоссе 52 к.1, 52 к.2</t>
  </si>
  <si>
    <t>Куусинена ул. 4а к.1, 4а к.2</t>
  </si>
  <si>
    <t>Ленинградский проспект 57 - Острякова, д.8</t>
  </si>
  <si>
    <t>Ленинградский проспект, д.59</t>
  </si>
  <si>
    <t>пр Аэропорта, д.6</t>
  </si>
  <si>
    <t>Зорге ул. 6 к.1, 6 к.2, 6 к.3; Куусинена ул. 7 к.1, 7 к.2, 7 к.3</t>
  </si>
  <si>
    <t>бункерная площадка</t>
  </si>
  <si>
    <t>Полины Осипенко ул. 14 к.1</t>
  </si>
  <si>
    <t>ремонт плиточного покрытия 310кв.м.</t>
  </si>
  <si>
    <t xml:space="preserve">Адресный перечень работ по благоустройству дворовых территорий в 2019 году 
за счет средств стимулирования управ районов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</si>
</sst>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0" xfId="0" applyFont="1" applyFill="1" applyAlignment="1">
      <alignment horizontal="left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2" borderId="0" xfId="1" applyFont="1" applyFill="1"/>
    <xf numFmtId="164" fontId="6" fillId="2" borderId="1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3" fillId="2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4" fontId="7" fillId="5" borderId="1" xfId="0" applyNumberFormat="1" applyFont="1" applyFill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vertical="center"/>
    </xf>
    <xf numFmtId="0" fontId="9" fillId="4" borderId="1" xfId="0" pivotButton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wrapText="1"/>
    </xf>
    <xf numFmtId="0" fontId="13" fillId="2" borderId="0" xfId="0" applyFont="1" applyFill="1" applyAlignment="1">
      <alignment wrapText="1"/>
    </xf>
    <xf numFmtId="1" fontId="6" fillId="2" borderId="1" xfId="1" applyNumberFormat="1" applyFont="1" applyFill="1" applyBorder="1" applyAlignment="1">
      <alignment horizontal="center" vertical="center" textRotation="90" wrapText="1"/>
    </xf>
    <xf numFmtId="1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textRotation="90" wrapText="1"/>
    </xf>
    <xf numFmtId="1" fontId="6" fillId="2" borderId="1" xfId="1" applyNumberFormat="1" applyFont="1" applyFill="1" applyBorder="1" applyAlignment="1">
      <alignment horizontal="center" vertical="center" textRotation="90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9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 patternType="solid">
          <bgColor theme="6" tint="0.79998168889431442"/>
        </patternFill>
      </fill>
    </dxf>
    <dxf>
      <alignment horizontal="center" readingOrder="0"/>
    </dxf>
    <dxf>
      <alignment wrapText="1" readingOrder="0"/>
    </dxf>
    <dxf>
      <alignment horizontal="center" readingOrder="0"/>
    </dxf>
    <dxf>
      <alignment wrapText="1" readingOrder="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wrapText="1" readingOrder="0"/>
    </dxf>
    <dxf>
      <alignment wrapText="1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&#1042;&#1083;&#1072;&#1076;&#1080;&#1084;&#1080;&#1088;/Desktop/2019/&#1041;&#1083;&#1072;&#1075;&#1086;&#1091;&#1089;&#1090;&#1088;&#1086;&#1081;&#1089;&#1090;&#1074;&#1086;/!&#1058;&#1080;&#1090;&#1091;&#1083;%20&#1076;&#1074;&#1086;&#1088;&#1099;%202019%20(&#1057;&#1059;&#1056;,%20&#1057;&#1069;&#1056;&#1056;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V" refreshedDate="43406.429699537039" createdVersion="6" refreshedVersion="6" minRefreshableVersion="3" recordCount="577">
  <cacheSource type="worksheet">
    <worksheetSource ref="A7:AF584" sheet="Дворы" r:id="rId2"/>
  </cacheSource>
  <cacheFields count="32">
    <cacheField name="1" numFmtId="0">
      <sharedItems containsString="0" containsBlank="1" containsNumber="1" containsInteger="1" minValue="1" maxValue="147"/>
    </cacheField>
    <cacheField name="2" numFmtId="0">
      <sharedItems containsBlank="1" count="18">
        <s v="Аэропорт"/>
        <s v="Беговой"/>
        <s v="Бескудниковский"/>
        <s v="Войковский"/>
        <s v="Восточное Дегунино"/>
        <s v="Головинский"/>
        <s v="Дмитровский"/>
        <s v="Западное Дегунино"/>
        <s v="Коптево"/>
        <s v="Левобережный"/>
        <s v="Молжаниновский"/>
        <s v="Савеловский"/>
        <s v="Сокол"/>
        <s v="Тимирязевский"/>
        <s v="Ховрино"/>
        <s v="Хорошевский"/>
        <m/>
        <s v="Дмитровский " u="1"/>
      </sharedItems>
    </cacheField>
    <cacheField name="3" numFmtId="0">
      <sharedItems containsBlank="1"/>
    </cacheField>
    <cacheField name="4" numFmtId="0">
      <sharedItems containsBlank="1"/>
    </cacheField>
    <cacheField name="5" numFmtId="1">
      <sharedItems containsBlank="1" containsMixedTypes="1" containsNumber="1" containsInteger="1" minValue="42930" maxValue="206129718"/>
    </cacheField>
    <cacheField name="6" numFmtId="1">
      <sharedItems containsString="0" containsBlank="1" containsNumber="1" containsInteger="1" minValue="123994" maxValue="379137"/>
    </cacheField>
    <cacheField name="7" numFmtId="0">
      <sharedItems containsBlank="1" containsMixedTypes="1" containsNumber="1" minValue="0.37" maxValue="45.707000000000001"/>
    </cacheField>
    <cacheField name="8" numFmtId="0">
      <sharedItems containsString="0" containsBlank="1" containsNumber="1" minValue="371144.2" maxValue="21728177.350000001"/>
    </cacheField>
    <cacheField name="9" numFmtId="0">
      <sharedItems containsBlank="1" containsMixedTypes="1" containsNumber="1" containsInteger="1" minValue="2009" maxValue="2018"/>
    </cacheField>
    <cacheField name="10" numFmtId="0">
      <sharedItems containsString="0" containsBlank="1" containsNumber="1" minValue="0.06" maxValue="10.7"/>
    </cacheField>
    <cacheField name="11" numFmtId="0">
      <sharedItems containsString="0" containsBlank="1" containsNumber="1" containsInteger="1" minValue="30" maxValue="1350"/>
    </cacheField>
    <cacheField name="12" numFmtId="0">
      <sharedItems containsBlank="1" containsMixedTypes="1" containsNumber="1" minValue="0" maxValue="9290"/>
    </cacheField>
    <cacheField name="13" numFmtId="0">
      <sharedItems containsBlank="1" containsMixedTypes="1" containsNumber="1" containsInteger="1" minValue="0" maxValue="1280"/>
    </cacheField>
    <cacheField name="14" numFmtId="0">
      <sharedItems containsString="0" containsBlank="1" containsNumber="1" minValue="0" maxValue="1600"/>
    </cacheField>
    <cacheField name="15" numFmtId="0">
      <sharedItems containsString="0" containsBlank="1" containsNumber="1" containsInteger="1" minValue="2" maxValue="76"/>
    </cacheField>
    <cacheField name="16" numFmtId="0">
      <sharedItems containsString="0" containsBlank="1" containsNumber="1" minValue="0" maxValue="727.46"/>
    </cacheField>
    <cacheField name="17" numFmtId="0">
      <sharedItems containsString="0" containsBlank="1" containsNumber="1" containsInteger="1" minValue="0" maxValue="4"/>
    </cacheField>
    <cacheField name="18" numFmtId="0">
      <sharedItems containsString="0" containsBlank="1" containsNumber="1" containsInteger="1" minValue="0" maxValue="1"/>
    </cacheField>
    <cacheField name="19" numFmtId="0">
      <sharedItems containsString="0" containsBlank="1" containsNumber="1" containsInteger="1" minValue="0" maxValue="2"/>
    </cacheField>
    <cacheField name="20" numFmtId="0">
      <sharedItems containsString="0" containsBlank="1" containsNumber="1" containsInteger="1" minValue="0" maxValue="223"/>
    </cacheField>
    <cacheField name="21" numFmtId="0">
      <sharedItems containsString="0" containsBlank="1" containsNumber="1" containsInteger="1" minValue="0" maxValue="1"/>
    </cacheField>
    <cacheField name="22" numFmtId="0">
      <sharedItems containsString="0" containsBlank="1" containsNumber="1" containsInteger="1" minValue="0" maxValue="1"/>
    </cacheField>
    <cacheField name="23" numFmtId="0">
      <sharedItems containsString="0" containsBlank="1" containsNumber="1" containsInteger="1" minValue="0" maxValue="2"/>
    </cacheField>
    <cacheField name="24" numFmtId="0">
      <sharedItems containsString="0" containsBlank="1" containsNumber="1" containsInteger="1" minValue="0" maxValue="50"/>
    </cacheField>
    <cacheField name="25" numFmtId="4">
      <sharedItems containsString="0" containsBlank="1" containsNumber="1" containsInteger="1" minValue="25" maxValue="160"/>
    </cacheField>
    <cacheField name="26" numFmtId="0">
      <sharedItems containsBlank="1"/>
    </cacheField>
    <cacheField name="27" numFmtId="0">
      <sharedItems containsBlank="1"/>
    </cacheField>
    <cacheField name="28" numFmtId="0">
      <sharedItems containsBlank="1"/>
    </cacheField>
    <cacheField name="29" numFmtId="0">
      <sharedItems containsBlank="1"/>
    </cacheField>
    <cacheField name="30" numFmtId="0">
      <sharedItems containsBlank="1"/>
    </cacheField>
    <cacheField name="31" numFmtId="0">
      <sharedItems containsBlank="1"/>
    </cacheField>
    <cacheField name="3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7">
  <r>
    <n v="1"/>
    <x v="0"/>
    <s v="СУР"/>
    <s v="Восьмого Марта 4-я ул., д. 4 к.1, к.2"/>
    <n v="705509"/>
    <m/>
    <n v="0.77"/>
    <n v="5103550"/>
    <n v="2013"/>
    <m/>
    <n v="249"/>
    <m/>
    <m/>
    <n v="217"/>
    <n v="18"/>
    <m/>
    <n v="1"/>
    <m/>
    <m/>
    <m/>
    <m/>
    <m/>
    <m/>
    <m/>
    <m/>
    <m/>
    <m/>
    <s v="нет"/>
    <s v=""/>
    <s v="да"/>
    <s v="да"/>
    <m/>
  </r>
  <r>
    <n v="2"/>
    <x v="0"/>
    <s v="СУР"/>
    <s v="Восмого Марта ул., д. 9"/>
    <n v="722439"/>
    <m/>
    <n v="0.99"/>
    <n v="9259750"/>
    <n v="2013"/>
    <n v="2.7"/>
    <n v="647"/>
    <n v="3076"/>
    <m/>
    <n v="464"/>
    <n v="15"/>
    <m/>
    <n v="1"/>
    <m/>
    <m/>
    <m/>
    <m/>
    <m/>
    <m/>
    <m/>
    <m/>
    <m/>
    <m/>
    <s v="да"/>
    <s v="да"/>
    <s v="да"/>
    <s v="да"/>
    <m/>
  </r>
  <r>
    <n v="3"/>
    <x v="0"/>
    <s v="СУР"/>
    <s v="Зыковский Нов. пр. 5; Планетная 4"/>
    <n v="712525"/>
    <m/>
    <n v="0.55000000000000004"/>
    <n v="5544240"/>
    <n v="2014"/>
    <n v="1.52"/>
    <n v="331"/>
    <n v="3523"/>
    <m/>
    <n v="110"/>
    <n v="23"/>
    <m/>
    <n v="1"/>
    <m/>
    <m/>
    <n v="1"/>
    <m/>
    <m/>
    <m/>
    <m/>
    <m/>
    <m/>
    <m/>
    <s v="да"/>
    <s v="да"/>
    <s v="да"/>
    <s v="да"/>
    <m/>
  </r>
  <r>
    <n v="4"/>
    <x v="0"/>
    <s v="СУР"/>
    <s v="Ильюшина Академика 3"/>
    <n v="2729360"/>
    <m/>
    <n v="0.43"/>
    <n v="7456220"/>
    <n v="2013"/>
    <n v="1.3320000000000001"/>
    <n v="435"/>
    <n v="1904"/>
    <m/>
    <n v="555"/>
    <n v="44"/>
    <m/>
    <n v="1"/>
    <m/>
    <m/>
    <n v="1"/>
    <m/>
    <m/>
    <m/>
    <m/>
    <m/>
    <m/>
    <m/>
    <s v="да"/>
    <s v="да"/>
    <s v="да"/>
    <s v="да"/>
    <m/>
  </r>
  <r>
    <n v="5"/>
    <x v="0"/>
    <s v="СУР"/>
    <s v="Красноармейская 5; Нестерова Пилота 11"/>
    <n v="721686"/>
    <m/>
    <n v="0.37"/>
    <n v="6640770"/>
    <n v="2013"/>
    <n v="1.4670000000000001"/>
    <n v="806"/>
    <n v="1501"/>
    <m/>
    <m/>
    <n v="24"/>
    <m/>
    <n v="1"/>
    <m/>
    <m/>
    <n v="1"/>
    <n v="1"/>
    <m/>
    <m/>
    <m/>
    <m/>
    <m/>
    <m/>
    <s v="нет"/>
    <s v="да"/>
    <s v=""/>
    <s v="да"/>
    <m/>
  </r>
  <r>
    <n v="6"/>
    <x v="0"/>
    <s v="СУР"/>
    <s v="Планетная 6, 8"/>
    <n v="694251"/>
    <m/>
    <n v="0.46"/>
    <n v="6382490"/>
    <n v="2013"/>
    <n v="1.921"/>
    <n v="435"/>
    <n v="2530"/>
    <m/>
    <n v="221"/>
    <n v="31"/>
    <m/>
    <n v="1"/>
    <m/>
    <m/>
    <m/>
    <m/>
    <m/>
    <m/>
    <m/>
    <m/>
    <m/>
    <m/>
    <m/>
    <m/>
    <m/>
    <m/>
    <m/>
  </r>
  <r>
    <n v="7"/>
    <x v="0"/>
    <s v="СУР"/>
    <s v="Восьмого Марта ул. 11, 7/5"/>
    <n v="721111"/>
    <m/>
    <n v="1.34"/>
    <n v="10536760"/>
    <n v="2013"/>
    <n v="2.84"/>
    <n v="633"/>
    <n v="6576"/>
    <m/>
    <n v="480"/>
    <n v="45"/>
    <m/>
    <n v="1"/>
    <m/>
    <m/>
    <n v="1"/>
    <m/>
    <m/>
    <m/>
    <m/>
    <m/>
    <m/>
    <m/>
    <m/>
    <m/>
    <m/>
    <m/>
    <m/>
  </r>
  <r>
    <n v="8"/>
    <x v="0"/>
    <s v="СУР"/>
    <s v="Степана Супруна 4"/>
    <n v="716455"/>
    <m/>
    <n v="0.95"/>
    <n v="8454630"/>
    <n v="2013"/>
    <n v="2.1280000000000001"/>
    <n v="407"/>
    <n v="5230"/>
    <m/>
    <n v="690"/>
    <n v="33"/>
    <m/>
    <n v="1"/>
    <m/>
    <m/>
    <m/>
    <m/>
    <m/>
    <m/>
    <m/>
    <m/>
    <m/>
    <m/>
    <m/>
    <m/>
    <m/>
    <m/>
    <m/>
  </r>
  <r>
    <n v="9"/>
    <x v="1"/>
    <s v="СУР"/>
    <s v="Беговая ул. 2"/>
    <n v="575161"/>
    <n v="123994"/>
    <n v="5.41"/>
    <n v="4119396.8"/>
    <n v="2013"/>
    <n v="2.5"/>
    <n v="200"/>
    <n v="900"/>
    <n v="80"/>
    <n v="170"/>
    <n v="18"/>
    <n v="0"/>
    <n v="1"/>
    <n v="0"/>
    <n v="0"/>
    <n v="0"/>
    <n v="0"/>
    <n v="0"/>
    <n v="1"/>
    <n v="0"/>
    <m/>
    <s v="посадка кустарников 100 шт."/>
    <m/>
    <s v="да"/>
    <s v="да"/>
    <s v="да"/>
    <s v="да"/>
    <m/>
  </r>
  <r>
    <n v="10"/>
    <x v="1"/>
    <s v="СУР"/>
    <s v="Беговая ул. 6 к.2"/>
    <n v="619190"/>
    <n v="123997"/>
    <n v="3.73"/>
    <n v="4571812.92"/>
    <n v="2012"/>
    <n v="2"/>
    <n v="250"/>
    <n v="1300"/>
    <n v="0"/>
    <n v="270"/>
    <n v="19"/>
    <n v="0"/>
    <n v="1"/>
    <n v="0"/>
    <n v="0"/>
    <m/>
    <n v="0"/>
    <n v="0"/>
    <n v="0"/>
    <n v="20"/>
    <n v="48"/>
    <s v=" установка садового борта -80 п.м; покраска газонных ограждений 300 кв.м; устройство подпорной стенки - 25 п.м, устройство резинового покрытия для устройство тренажеров 56 кв.м; посадка кустарников 20 шт., нанесение разметки парковки 40 кв.м"/>
    <m/>
    <s v="да"/>
    <s v="да"/>
    <s v="да"/>
    <s v="да"/>
    <m/>
  </r>
  <r>
    <n v="11"/>
    <x v="1"/>
    <s v="СУР"/>
    <s v="Беговая ул. 6 к.3"/>
    <n v="2317330"/>
    <n v="124011"/>
    <n v="4.3499999999999996"/>
    <n v="4444499.26"/>
    <n v="2013"/>
    <n v="2.1"/>
    <n v="325"/>
    <n v="1600"/>
    <n v="0"/>
    <n v="104"/>
    <n v="13"/>
    <n v="0"/>
    <n v="1"/>
    <n v="0"/>
    <n v="0"/>
    <n v="1"/>
    <n v="0"/>
    <n v="0"/>
    <n v="1"/>
    <n v="0"/>
    <n v="47"/>
    <s v="установка садового борта-150 п.м; окраска газонных ограждений 300 кв.м; нанесение разметки на парковке 40 кв.м"/>
    <m/>
    <s v="да"/>
    <s v="да"/>
    <s v="да"/>
    <s v="да"/>
    <m/>
  </r>
  <r>
    <n v="12"/>
    <x v="1"/>
    <s v="СУР"/>
    <s v="Беговая ул. 6 к.4"/>
    <n v="342339"/>
    <n v="123998"/>
    <n v="2.17"/>
    <n v="2756193.81"/>
    <n v="2012"/>
    <n v="1.8"/>
    <n v="800"/>
    <n v="600"/>
    <n v="0"/>
    <n v="0"/>
    <n v="4"/>
    <n v="0"/>
    <n v="0"/>
    <n v="0"/>
    <n v="0"/>
    <n v="0"/>
    <n v="0"/>
    <n v="0"/>
    <n v="0"/>
    <n v="0"/>
    <m/>
    <s v="нанесение разметки на парковке 35 кв.м"/>
    <m/>
    <s v="нет"/>
    <s v="да"/>
    <s v=""/>
    <s v=""/>
    <m/>
  </r>
  <r>
    <n v="13"/>
    <x v="1"/>
    <s v="СУР"/>
    <s v="Беговая ул. 6"/>
    <n v="605484"/>
    <n v="124075"/>
    <n v="2.54"/>
    <n v="1917399.17"/>
    <n v="2013"/>
    <n v="2"/>
    <n v="100"/>
    <n v="300"/>
    <n v="0"/>
    <n v="0"/>
    <n v="4"/>
    <n v="0"/>
    <n v="0"/>
    <n v="0"/>
    <n v="0"/>
    <n v="0"/>
    <n v="0"/>
    <n v="0"/>
    <n v="0"/>
    <n v="0"/>
    <m/>
    <s v="установка вазонов  -4 шт; посадка цветов в вазоны - 4 кв.м; посадка кустарников 20 шт; нанесение разметки на парковке 40 кв.м"/>
    <m/>
    <s v="нет"/>
    <s v="да"/>
    <s v=""/>
    <s v=""/>
    <m/>
  </r>
  <r>
    <n v="14"/>
    <x v="1"/>
    <s v="СУР"/>
    <s v="Беговая ул. 10"/>
    <n v="623850"/>
    <n v="124000"/>
    <n v="1.37"/>
    <n v="1233976.5"/>
    <n v="2013"/>
    <n v="1"/>
    <n v="200"/>
    <n v="555"/>
    <n v="0"/>
    <n v="0"/>
    <n v="3"/>
    <n v="0"/>
    <n v="0"/>
    <n v="0"/>
    <n v="0"/>
    <n v="0"/>
    <n v="0"/>
    <n v="0"/>
    <n v="0"/>
    <n v="0"/>
    <m/>
    <s v="нанесение разметки на парковке 30 кв.м, устройство газона 66,5 кв.м"/>
    <m/>
    <s v="нет"/>
    <s v="да"/>
    <s v=""/>
    <s v=""/>
    <m/>
  </r>
  <r>
    <n v="15"/>
    <x v="1"/>
    <s v="СУР"/>
    <s v="Беговая ул. 14"/>
    <n v="608623"/>
    <n v="124003"/>
    <n v="2.04"/>
    <n v="1975314.54"/>
    <n v="2013"/>
    <n v="1.5"/>
    <n v="150"/>
    <n v="1000"/>
    <n v="0"/>
    <n v="103"/>
    <n v="9"/>
    <n v="0"/>
    <n v="1"/>
    <n v="0"/>
    <n v="0"/>
    <n v="0"/>
    <n v="0"/>
    <n v="0"/>
    <n v="0"/>
    <n v="0"/>
    <m/>
    <s v="нанесение разметки на парковке 30кв.м"/>
    <m/>
    <s v="да"/>
    <s v="да"/>
    <s v="да"/>
    <s v="да"/>
    <m/>
  </r>
  <r>
    <n v="16"/>
    <x v="1"/>
    <s v="СУР"/>
    <s v="Беговая ул. 16"/>
    <n v="576496"/>
    <n v="124005"/>
    <n v="2.36"/>
    <n v="1789486.21"/>
    <n v="2013"/>
    <n v="1"/>
    <n v="300"/>
    <n v="1500"/>
    <n v="0"/>
    <n v="0"/>
    <n v="7"/>
    <n v="0"/>
    <n v="0"/>
    <n v="0"/>
    <n v="0"/>
    <n v="1"/>
    <n v="0"/>
    <n v="0"/>
    <n v="0"/>
    <n v="0"/>
    <m/>
    <s v="установка дорожного бортового камня - 150 п.м; нанесение разметки на парковке 25 кв.м"/>
    <m/>
    <s v="нет"/>
    <s v="да"/>
    <s v=""/>
    <s v=""/>
    <m/>
  </r>
  <r>
    <n v="17"/>
    <x v="1"/>
    <s v="СУР"/>
    <s v="Беговая ул. 18 к.1, 18 к.2"/>
    <n v="567556"/>
    <n v="124007"/>
    <n v="7.91"/>
    <n v="7729433.3200000003"/>
    <n v="2013"/>
    <n v="4"/>
    <n v="350"/>
    <n v="2000"/>
    <n v="20"/>
    <n v="260"/>
    <n v="13"/>
    <n v="0"/>
    <n v="1"/>
    <n v="0"/>
    <n v="0"/>
    <n v="0"/>
    <n v="0"/>
    <n v="0"/>
    <n v="1"/>
    <n v="50"/>
    <n v="160"/>
    <s v="замена/установка тренажерной площадки с навесом; устройство резинового покрытия на ДП 49 кв.м: устройство резинового покрытия на тренажерной площадке 105 кв.м; ремонт подпорной стенки 60п.м; нанесение разметки на парковке 50 кв.м"/>
    <m/>
    <s v="да"/>
    <s v="да"/>
    <s v="да"/>
    <s v="да"/>
    <m/>
  </r>
  <r>
    <n v="18"/>
    <x v="1"/>
    <s v="СУР"/>
    <s v="Беговая ул. 20 к.1"/>
    <n v="2317119"/>
    <n v="124009"/>
    <n v="0.79"/>
    <n v="847418.73"/>
    <n v="2013"/>
    <n v="0.8"/>
    <n v="80"/>
    <n v="230"/>
    <n v="0"/>
    <n v="0"/>
    <n v="3"/>
    <n v="0"/>
    <n v="0"/>
    <n v="0"/>
    <n v="0"/>
    <n v="0"/>
    <n v="0"/>
    <n v="0"/>
    <n v="0"/>
    <n v="0"/>
    <m/>
    <s v="установка вазонов-6 шт; посадка цветов в вазоны 6 кв.м"/>
    <m/>
    <s v="нет"/>
    <s v="да"/>
    <s v=""/>
    <s v=""/>
    <m/>
  </r>
  <r>
    <n v="19"/>
    <x v="1"/>
    <s v="СУР"/>
    <s v="Беговая ул. 20 к.2"/>
    <n v="569729"/>
    <n v="124010"/>
    <n v="2.2799999999999998"/>
    <n v="2059378.2"/>
    <n v="2013"/>
    <n v="1.5"/>
    <n v="350"/>
    <n v="1000"/>
    <n v="0"/>
    <n v="0"/>
    <n v="6"/>
    <n v="0"/>
    <n v="0"/>
    <n v="0"/>
    <n v="0"/>
    <n v="0"/>
    <n v="0"/>
    <n v="0"/>
    <n v="0"/>
    <n v="0"/>
    <m/>
    <s v="установка вазонов -3 шт; посадка цветов в вазоны 3 кв.м"/>
    <m/>
    <s v="нет"/>
    <s v="да"/>
    <s v=""/>
    <s v=""/>
    <m/>
  </r>
  <r>
    <n v="20"/>
    <x v="2"/>
    <s v="СУР"/>
    <s v="Дубнинская ул., д.53 корп.3"/>
    <n v="4120413"/>
    <n v="124198"/>
    <n v="11.5"/>
    <n v="11801605.32"/>
    <n v="2012"/>
    <m/>
    <m/>
    <m/>
    <m/>
    <n v="1254"/>
    <n v="17"/>
    <m/>
    <n v="1"/>
    <m/>
    <m/>
    <m/>
    <m/>
    <m/>
    <m/>
    <m/>
    <m/>
    <m/>
    <m/>
    <s v="нет"/>
    <s v=""/>
    <s v="да"/>
    <s v="да"/>
    <m/>
  </r>
  <r>
    <n v="21"/>
    <x v="2"/>
    <s v="СУР"/>
    <s v="Бескудниковский б-р., д.32 корп.6"/>
    <n v="4125121"/>
    <n v="124200"/>
    <n v="14.05"/>
    <n v="4426023.1900000004"/>
    <n v="2012"/>
    <m/>
    <m/>
    <m/>
    <m/>
    <n v="446"/>
    <n v="20"/>
    <m/>
    <n v="1"/>
    <m/>
    <n v="1"/>
    <m/>
    <m/>
    <m/>
    <m/>
    <m/>
    <m/>
    <m/>
    <m/>
    <s v="нет"/>
    <s v=""/>
    <s v="да"/>
    <s v="да"/>
    <m/>
  </r>
  <r>
    <n v="22"/>
    <x v="2"/>
    <s v="СУР"/>
    <s v="Селигерская ул., д.18 корп.1"/>
    <n v="692070"/>
    <n v="124189"/>
    <n v="10.4"/>
    <n v="2750000"/>
    <n v="2012"/>
    <m/>
    <m/>
    <m/>
    <m/>
    <n v="127"/>
    <n v="7"/>
    <m/>
    <n v="1"/>
    <m/>
    <m/>
    <m/>
    <m/>
    <m/>
    <m/>
    <m/>
    <m/>
    <m/>
    <m/>
    <s v="нет"/>
    <s v=""/>
    <s v="да"/>
    <s v=""/>
    <m/>
  </r>
  <r>
    <n v="23"/>
    <x v="2"/>
    <s v="СУР"/>
    <s v="Селигерская ул., д.18 корп.2,3,4"/>
    <n v="4126929"/>
    <n v="124190"/>
    <n v="13.3"/>
    <n v="1900000"/>
    <n v="2012"/>
    <m/>
    <m/>
    <m/>
    <m/>
    <n v="207"/>
    <n v="6"/>
    <m/>
    <n v="1"/>
    <m/>
    <m/>
    <m/>
    <m/>
    <m/>
    <m/>
    <m/>
    <m/>
    <m/>
    <m/>
    <s v="нет"/>
    <s v=""/>
    <s v="да"/>
    <s v=""/>
    <m/>
  </r>
  <r>
    <n v="24"/>
    <x v="2"/>
    <s v="СУР"/>
    <s v="Селигерская ул., д.26 корп.1"/>
    <n v="186018719"/>
    <m/>
    <n v="6.6"/>
    <n v="2940000"/>
    <s v="Не проводилось"/>
    <m/>
    <m/>
    <m/>
    <m/>
    <n v="274"/>
    <n v="9"/>
    <m/>
    <n v="1"/>
    <m/>
    <m/>
    <m/>
    <m/>
    <m/>
    <m/>
    <m/>
    <m/>
    <m/>
    <m/>
    <s v="нет"/>
    <s v=""/>
    <s v="да"/>
    <s v="да"/>
    <m/>
  </r>
  <r>
    <n v="25"/>
    <x v="2"/>
    <s v="СУР"/>
    <s v="Бескудниковский б-р., д.38 корп.1"/>
    <n v="4124433"/>
    <n v="157884"/>
    <n v="7.7"/>
    <n v="2929420.84"/>
    <n v="2012"/>
    <m/>
    <m/>
    <m/>
    <m/>
    <n v="214"/>
    <n v="5"/>
    <m/>
    <n v="1"/>
    <m/>
    <m/>
    <m/>
    <m/>
    <m/>
    <m/>
    <m/>
    <m/>
    <m/>
    <m/>
    <s v="нет"/>
    <s v=""/>
    <s v="да"/>
    <s v=""/>
    <m/>
  </r>
  <r>
    <n v="26"/>
    <x v="2"/>
    <s v="СУР"/>
    <s v="800-летия Москвы ул., д.4 корп.2, д.6"/>
    <n v="711104"/>
    <n v="124091"/>
    <n v="20.399999999999999"/>
    <n v="9900000"/>
    <n v="2012"/>
    <m/>
    <m/>
    <m/>
    <m/>
    <n v="1600"/>
    <n v="25"/>
    <m/>
    <n v="3"/>
    <m/>
    <n v="1"/>
    <m/>
    <m/>
    <m/>
    <m/>
    <m/>
    <m/>
    <m/>
    <m/>
    <s v="нет"/>
    <s v=""/>
    <s v="да"/>
    <s v="да"/>
    <m/>
  </r>
  <r>
    <n v="27"/>
    <x v="2"/>
    <s v="СУР"/>
    <s v="800-летия Москвы ул., д.8, д.10"/>
    <n v="699945"/>
    <n v="124092"/>
    <n v="13.1"/>
    <n v="4200000"/>
    <n v="2012"/>
    <m/>
    <m/>
    <m/>
    <m/>
    <n v="700"/>
    <n v="15"/>
    <m/>
    <n v="2"/>
    <m/>
    <m/>
    <m/>
    <m/>
    <m/>
    <m/>
    <m/>
    <m/>
    <m/>
    <m/>
    <s v="нет"/>
    <s v=""/>
    <s v="да"/>
    <s v="да"/>
    <m/>
  </r>
  <r>
    <n v="28"/>
    <x v="2"/>
    <s v="СУР"/>
    <s v="Рогачевский пер., д.4 корп.1"/>
    <n v="701120"/>
    <m/>
    <n v="15.5"/>
    <n v="2100000"/>
    <s v="Не проводилось"/>
    <m/>
    <m/>
    <m/>
    <m/>
    <n v="300"/>
    <n v="10"/>
    <m/>
    <n v="3"/>
    <m/>
    <m/>
    <m/>
    <m/>
    <m/>
    <m/>
    <m/>
    <m/>
    <m/>
    <m/>
    <m/>
    <m/>
    <m/>
    <m/>
    <m/>
  </r>
  <r>
    <n v="29"/>
    <x v="3"/>
    <s v="СУР"/>
    <s v="Вокзальный пер, д. 4, Космонавта Волкова д.11"/>
    <n v="42930"/>
    <m/>
    <n v="7.7080000000000002"/>
    <n v="4400000"/>
    <n v="2015"/>
    <n v="2.7120000000000002"/>
    <n v="613"/>
    <n v="3095"/>
    <n v="300"/>
    <n v="310"/>
    <n v="9"/>
    <m/>
    <n v="1"/>
    <m/>
    <m/>
    <m/>
    <m/>
    <m/>
    <n v="1"/>
    <m/>
    <m/>
    <m/>
    <m/>
    <s v="да"/>
    <s v="да"/>
    <s v="да"/>
    <s v="да"/>
    <m/>
  </r>
  <r>
    <n v="30"/>
    <x v="3"/>
    <s v="СУР"/>
    <s v="Волкова Космонавта ул. 15 к.1, 15 к.2, 15 к.3"/>
    <n v="404906"/>
    <m/>
    <n v="15.858000000000001"/>
    <n v="4300000"/>
    <n v="2015"/>
    <n v="1.962"/>
    <n v="712"/>
    <n v="7892"/>
    <n v="500"/>
    <n v="750"/>
    <n v="11"/>
    <n v="20"/>
    <n v="1"/>
    <m/>
    <n v="1"/>
    <m/>
    <m/>
    <m/>
    <m/>
    <m/>
    <m/>
    <m/>
    <m/>
    <s v="да"/>
    <s v="да"/>
    <s v="да"/>
    <s v="да"/>
    <s v="да"/>
  </r>
  <r>
    <n v="31"/>
    <x v="3"/>
    <s v="СУР"/>
    <s v="Нарвская ул. 11 к.4, 11 к.5"/>
    <n v="438453"/>
    <m/>
    <n v="11.01641"/>
    <n v="4150000"/>
    <n v="2011"/>
    <n v="3.1139999999999999"/>
    <n v="478"/>
    <n v="6679"/>
    <m/>
    <n v="313"/>
    <n v="8"/>
    <m/>
    <m/>
    <m/>
    <n v="2"/>
    <m/>
    <m/>
    <m/>
    <m/>
    <m/>
    <m/>
    <s v="Хоккейная коробка+резиновое покрытие+ворота кольца(474 кв.м.)"/>
    <m/>
    <s v="да"/>
    <s v="да"/>
    <s v="да"/>
    <s v="да"/>
    <s v="да"/>
  </r>
  <r>
    <n v="32"/>
    <x v="3"/>
    <s v="СУР"/>
    <s v="Головинское шоссе 4, 6; Макарова Адмирала ул. 12"/>
    <n v="3774865"/>
    <m/>
    <n v="19.114560000000001"/>
    <n v="4900000"/>
    <n v="2012"/>
    <n v="2.3730000000000002"/>
    <n v="517"/>
    <n v="9290"/>
    <s v="382+110"/>
    <n v="558"/>
    <n v="21"/>
    <m/>
    <n v="1"/>
    <m/>
    <n v="1"/>
    <m/>
    <m/>
    <m/>
    <m/>
    <m/>
    <m/>
    <m/>
    <m/>
    <s v="да"/>
    <s v="да"/>
    <s v="да"/>
    <s v="да"/>
    <s v="да"/>
  </r>
  <r>
    <n v="33"/>
    <x v="3"/>
    <s v="СУР"/>
    <s v="Ленинградское шоссе 56"/>
    <n v="366841"/>
    <m/>
    <n v="11.99784"/>
    <n v="4000000"/>
    <n v="2012"/>
    <n v="2.742"/>
    <n v="365"/>
    <n v="3331"/>
    <n v="248"/>
    <n v="248"/>
    <n v="10"/>
    <m/>
    <n v="1"/>
    <m/>
    <m/>
    <m/>
    <m/>
    <m/>
    <m/>
    <m/>
    <m/>
    <m/>
    <m/>
    <s v="да"/>
    <s v="да"/>
    <s v="да"/>
    <s v="да"/>
    <s v="да"/>
  </r>
  <r>
    <n v="34"/>
    <x v="3"/>
    <s v="СУР"/>
    <s v="Радиаторская 2-я ул. 8 "/>
    <n v="380500"/>
    <m/>
    <n v="2.5748800000000003"/>
    <n v="4000000"/>
    <n v="2012"/>
    <n v="0.76"/>
    <n v="425"/>
    <n v="913"/>
    <n v="168"/>
    <n v="300"/>
    <n v="16"/>
    <m/>
    <n v="1"/>
    <m/>
    <n v="1"/>
    <m/>
    <m/>
    <m/>
    <m/>
    <m/>
    <m/>
    <m/>
    <m/>
    <s v="да"/>
    <s v="да"/>
    <s v="да"/>
    <s v="да"/>
    <s v="да"/>
  </r>
  <r>
    <n v="35"/>
    <x v="3"/>
    <s v="СУР"/>
    <s v="Радиаторская 2-я ул. 6"/>
    <n v="474787"/>
    <m/>
    <n v="2.91"/>
    <n v="3850000"/>
    <n v="2013"/>
    <n v="1.0549999999999999"/>
    <n v="410"/>
    <n v="962"/>
    <n v="267"/>
    <n v="310"/>
    <n v="17"/>
    <m/>
    <n v="1"/>
    <m/>
    <m/>
    <m/>
    <m/>
    <m/>
    <m/>
    <m/>
    <m/>
    <m/>
    <m/>
    <s v="да"/>
    <s v="да"/>
    <s v="да"/>
    <s v="да"/>
    <s v="да"/>
  </r>
  <r>
    <n v="36"/>
    <x v="3"/>
    <s v="СУР"/>
    <s v="Ленинградское шоссе 13 к.1, 13 к.2"/>
    <n v="2356454"/>
    <m/>
    <n v="21.22532"/>
    <n v="4000000"/>
    <n v="2015"/>
    <n v="5.3819999999999997"/>
    <n v="1158"/>
    <n v="6476.5"/>
    <m/>
    <n v="940"/>
    <n v="21"/>
    <n v="10"/>
    <n v="1"/>
    <m/>
    <m/>
    <m/>
    <m/>
    <m/>
    <m/>
    <m/>
    <m/>
    <m/>
    <m/>
    <s v="да"/>
    <s v="да"/>
    <s v="да"/>
    <s v="да"/>
    <s v="да"/>
  </r>
  <r>
    <n v="37"/>
    <x v="3"/>
    <s v="СУР"/>
    <s v=" Ленинградское шоссе 34 к.1, 36 к.1, 38 к.1 "/>
    <n v="3761222"/>
    <m/>
    <n v="18.344000000000001"/>
    <n v="7000000"/>
    <n v="2012"/>
    <n v="4.7430000000000003"/>
    <n v="900"/>
    <s v="6 874"/>
    <n v="1280"/>
    <n v="845"/>
    <n v="32"/>
    <m/>
    <n v="1"/>
    <m/>
    <n v="1"/>
    <m/>
    <n v="1"/>
    <m/>
    <m/>
    <m/>
    <m/>
    <m/>
    <m/>
    <s v="да"/>
    <s v="да"/>
    <s v="да"/>
    <s v="да"/>
    <s v="да"/>
  </r>
  <r>
    <n v="38"/>
    <x v="3"/>
    <s v="СУР"/>
    <s v="Ленинградское шоссе 48 к.1, 48 к.2, 48 к.3 "/>
    <n v="465767"/>
    <m/>
    <n v="16.62"/>
    <n v="7000000"/>
    <n v="2012"/>
    <n v="2.5299999999999998"/>
    <n v="993"/>
    <n v="9000"/>
    <n v="130"/>
    <n v="920"/>
    <n v="30"/>
    <m/>
    <n v="2"/>
    <m/>
    <n v="1"/>
    <m/>
    <m/>
    <m/>
    <m/>
    <m/>
    <m/>
    <m/>
    <m/>
    <s v="да"/>
    <s v="да"/>
    <s v="да"/>
    <s v="да"/>
    <s v="да"/>
  </r>
  <r>
    <n v="39"/>
    <x v="4"/>
    <s v="СУР"/>
    <s v="ул. Дубнинская д. 16 к.3,4,5"/>
    <n v="622361"/>
    <n v="124414"/>
    <n v="45.707000000000001"/>
    <n v="21728177.350000001"/>
    <n v="2012"/>
    <n v="9"/>
    <n v="700"/>
    <n v="3000"/>
    <n v="154"/>
    <n v="992"/>
    <n v="76"/>
    <n v="183.4"/>
    <m/>
    <m/>
    <m/>
    <m/>
    <m/>
    <m/>
    <m/>
    <m/>
    <n v="154"/>
    <s v="устройство тропинок 197 м2"/>
    <s v="да"/>
    <s v="да"/>
    <s v="да"/>
    <s v="да"/>
    <s v="да"/>
    <s v="да"/>
  </r>
  <r>
    <n v="40"/>
    <x v="4"/>
    <s v="СУР"/>
    <s v="Керамический проезд д.45 к.2"/>
    <n v="605826"/>
    <n v="124480"/>
    <n v="6.6520000000000001"/>
    <n v="4262432.3099999996"/>
    <n v="2012"/>
    <n v="3"/>
    <n v="250"/>
    <n v="1000"/>
    <m/>
    <m/>
    <n v="18"/>
    <n v="727.46"/>
    <m/>
    <m/>
    <m/>
    <m/>
    <m/>
    <m/>
    <m/>
    <m/>
    <m/>
    <m/>
    <m/>
    <s v="нет"/>
    <s v="да"/>
    <s v=""/>
    <s v="да"/>
    <s v="да"/>
  </r>
  <r>
    <n v="41"/>
    <x v="4"/>
    <s v="СУР"/>
    <s v=" ул. Дубнинская д.34"/>
    <n v="636818"/>
    <n v="124427"/>
    <n v="20.122"/>
    <n v="16301281.310000001"/>
    <n v="2012"/>
    <n v="6.5"/>
    <n v="400"/>
    <n v="3000"/>
    <n v="100"/>
    <n v="771.1"/>
    <n v="65"/>
    <m/>
    <m/>
    <m/>
    <m/>
    <n v="223"/>
    <m/>
    <m/>
    <m/>
    <m/>
    <m/>
    <s v="устройство тропинок 145,5 м2; устройсвто садового бортового камня 290 м"/>
    <m/>
    <m/>
    <m/>
    <m/>
    <m/>
    <m/>
  </r>
  <r>
    <n v="42"/>
    <x v="4"/>
    <s v="СУР"/>
    <s v="ул. 800- летия Москвы д. 22 к.1,2"/>
    <n v="634699"/>
    <n v="124460"/>
    <n v="11.327"/>
    <n v="7306190.9199999999"/>
    <n v="2012"/>
    <n v="4.2300000000000004"/>
    <n v="200"/>
    <n v="1000"/>
    <n v="80"/>
    <n v="375"/>
    <n v="21"/>
    <m/>
    <m/>
    <m/>
    <m/>
    <m/>
    <m/>
    <m/>
    <m/>
    <m/>
    <m/>
    <s v="Устройство тропинок 53,25 м2"/>
    <s v="да"/>
    <m/>
    <m/>
    <m/>
    <m/>
    <m/>
  </r>
  <r>
    <n v="43"/>
    <x v="5"/>
    <s v="СУР"/>
    <s v="Лихачевский 3-й пер. 2 к.3"/>
    <n v="583847"/>
    <n v="124565"/>
    <n v="10.686999999999999"/>
    <n v="7624700.0800000001"/>
    <n v="2011"/>
    <n v="2.5110000000000001"/>
    <n v="536"/>
    <n v="0"/>
    <n v="0"/>
    <n v="182"/>
    <n v="18"/>
    <m/>
    <n v="1"/>
    <m/>
    <n v="1"/>
    <m/>
    <m/>
    <m/>
    <m/>
    <m/>
    <m/>
    <s v="устройство тренажерной площадки и установка тенажеров с навесом"/>
    <m/>
    <s v="да"/>
    <s v="да"/>
    <s v="да"/>
    <s v="да"/>
    <s v="да"/>
  </r>
  <r>
    <n v="44"/>
    <x v="5"/>
    <s v="СУР"/>
    <s v="Конаковский пр. 8 к.1, 8 к.2"/>
    <n v="627902"/>
    <n v="157906"/>
    <n v="22.78"/>
    <n v="10590000"/>
    <n v="2011"/>
    <n v="9"/>
    <n v="980"/>
    <m/>
    <n v="80"/>
    <n v="880"/>
    <n v="31"/>
    <m/>
    <n v="1"/>
    <m/>
    <m/>
    <n v="1"/>
    <m/>
    <m/>
    <m/>
    <m/>
    <m/>
    <s v="ПСД"/>
    <m/>
    <s v="да"/>
    <s v="да"/>
    <s v="да"/>
    <s v="да"/>
    <s v="да"/>
  </r>
  <r>
    <n v="45"/>
    <x v="5"/>
    <s v="СУР"/>
    <s v="Флотская ул.д.20,д.22"/>
    <n v="571431"/>
    <n v="157915"/>
    <m/>
    <n v="8352295"/>
    <n v="2011"/>
    <n v="2.5539999999999998"/>
    <m/>
    <m/>
    <m/>
    <n v="645"/>
    <n v="59"/>
    <m/>
    <n v="2"/>
    <m/>
    <m/>
    <m/>
    <m/>
    <m/>
    <m/>
    <m/>
    <m/>
    <s v="посадка кустарника 300 шт."/>
    <m/>
    <s v="да"/>
    <s v="да"/>
    <s v="да"/>
    <s v="да"/>
    <s v="да"/>
  </r>
  <r>
    <n v="46"/>
    <x v="5"/>
    <s v="СУР"/>
    <s v="Флотская ул.д.48к1,48к2"/>
    <n v="601410"/>
    <n v="157944"/>
    <m/>
    <n v="8836900"/>
    <n v="2012"/>
    <m/>
    <m/>
    <m/>
    <n v="95"/>
    <n v="440"/>
    <n v="31"/>
    <m/>
    <n v="2"/>
    <m/>
    <m/>
    <m/>
    <m/>
    <m/>
    <m/>
    <m/>
    <m/>
    <m/>
    <m/>
    <s v="нет"/>
    <s v=""/>
    <s v="да"/>
    <s v="да"/>
    <s v="да"/>
  </r>
  <r>
    <n v="47"/>
    <x v="5"/>
    <s v="СУР"/>
    <s v="Лавочкина ул. 14, 16 к.1, 16 к.2, 18"/>
    <n v="582853"/>
    <n v="157943"/>
    <n v="28.655999999999999"/>
    <n v="3423300"/>
    <n v="2013"/>
    <m/>
    <m/>
    <m/>
    <n v="100"/>
    <n v="232"/>
    <n v="23"/>
    <m/>
    <n v="1"/>
    <m/>
    <m/>
    <n v="1"/>
    <m/>
    <m/>
    <m/>
    <m/>
    <m/>
    <m/>
    <m/>
    <s v="нет"/>
    <s v=""/>
    <s v="да"/>
    <s v="да"/>
    <m/>
  </r>
  <r>
    <n v="48"/>
    <x v="5"/>
    <s v="СУР"/>
    <s v="Флотская ул. 34 к.1, 36"/>
    <n v="697190"/>
    <n v="157922"/>
    <n v="15.531000000000001"/>
    <n v="4981200"/>
    <n v="2012"/>
    <m/>
    <m/>
    <m/>
    <n v="200"/>
    <n v="241"/>
    <n v="19"/>
    <m/>
    <n v="1"/>
    <m/>
    <m/>
    <m/>
    <m/>
    <m/>
    <m/>
    <m/>
    <m/>
    <m/>
    <m/>
    <s v="нет"/>
    <s v=""/>
    <s v="да"/>
    <s v="да"/>
    <m/>
  </r>
  <r>
    <n v="49"/>
    <x v="5"/>
    <s v="СУР"/>
    <s v="Авангардная ул. 12"/>
    <n v="616441"/>
    <n v="124502"/>
    <n v="8.077"/>
    <n v="2965200"/>
    <n v="2011"/>
    <n v="0.7"/>
    <n v="180"/>
    <n v="600"/>
    <n v="400"/>
    <m/>
    <n v="6"/>
    <n v="3"/>
    <m/>
    <m/>
    <n v="1"/>
    <m/>
    <m/>
    <m/>
    <m/>
    <m/>
    <m/>
    <m/>
    <m/>
    <s v="нет"/>
    <s v="да"/>
    <s v=""/>
    <s v=""/>
    <s v="да"/>
  </r>
  <r>
    <n v="50"/>
    <x v="5"/>
    <s v="СУР"/>
    <s v="Смольная ул.д.17,д.19к2,3,5"/>
    <n v="616997"/>
    <n v="157924"/>
    <m/>
    <n v="4870000"/>
    <m/>
    <m/>
    <m/>
    <m/>
    <m/>
    <n v="150"/>
    <n v="18"/>
    <m/>
    <n v="1"/>
    <m/>
    <n v="1"/>
    <n v="1"/>
    <m/>
    <m/>
    <m/>
    <m/>
    <m/>
    <m/>
    <m/>
    <s v="нет"/>
    <s v=""/>
    <s v="да"/>
    <s v="да"/>
    <s v="да"/>
  </r>
  <r>
    <n v="51"/>
    <x v="5"/>
    <s v="СУР"/>
    <s v="ул.Лавочкина л.6к1,2,д.4,8,10,12"/>
    <n v="616389"/>
    <n v="323074"/>
    <m/>
    <n v="9046005"/>
    <m/>
    <m/>
    <m/>
    <m/>
    <m/>
    <m/>
    <m/>
    <m/>
    <n v="2"/>
    <m/>
    <n v="1"/>
    <n v="1"/>
    <m/>
    <m/>
    <m/>
    <m/>
    <m/>
    <s v="ПСД"/>
    <m/>
    <s v="нет"/>
    <s v=""/>
    <s v=""/>
    <s v=""/>
    <s v="да"/>
  </r>
  <r>
    <n v="52"/>
    <x v="5"/>
    <s v="СУР"/>
    <s v="Конаковский пр. 3; Пулковская ул. 3 к.1, 3 к.3"/>
    <n v="583149"/>
    <n v="157900"/>
    <n v="19.303000000000001"/>
    <n v="4980000"/>
    <n v="2011"/>
    <n v="2.9"/>
    <n v="1000"/>
    <n v="3000"/>
    <n v="400"/>
    <n v="380"/>
    <n v="17"/>
    <m/>
    <n v="1"/>
    <m/>
    <m/>
    <n v="1"/>
    <m/>
    <m/>
    <m/>
    <m/>
    <m/>
    <m/>
    <m/>
    <s v="да"/>
    <s v="да"/>
    <s v="да"/>
    <s v="да"/>
    <m/>
  </r>
  <r>
    <n v="53"/>
    <x v="5"/>
    <s v="СУР"/>
    <s v="Онежская ул. 15, 15б, 17"/>
    <n v="634923"/>
    <n v="124537"/>
    <n v="20.559000000000001"/>
    <n v="7124000"/>
    <n v="2011"/>
    <n v="5"/>
    <n v="1200"/>
    <n v="4000"/>
    <n v="300"/>
    <n v="390"/>
    <n v="16"/>
    <m/>
    <n v="2"/>
    <m/>
    <m/>
    <n v="1"/>
    <m/>
    <m/>
    <m/>
    <m/>
    <m/>
    <m/>
    <m/>
    <s v="да"/>
    <s v="да"/>
    <s v="да"/>
    <s v="да"/>
    <m/>
  </r>
  <r>
    <n v="54"/>
    <x v="5"/>
    <s v="СЭРР"/>
    <s v="Солнечногосркая ул.д.5к1"/>
    <n v="630860"/>
    <n v="157932"/>
    <m/>
    <n v="3178949"/>
    <m/>
    <m/>
    <m/>
    <m/>
    <m/>
    <m/>
    <m/>
    <m/>
    <m/>
    <m/>
    <m/>
    <m/>
    <m/>
    <m/>
    <m/>
    <m/>
    <m/>
    <m/>
    <m/>
    <s v="нет"/>
    <s v=""/>
    <s v=""/>
    <s v=""/>
    <m/>
  </r>
  <r>
    <n v="55"/>
    <x v="5"/>
    <s v="СЭРР"/>
    <s v="Кронштадтский бульв.д.34к1,2"/>
    <n v="585511"/>
    <n v="321836"/>
    <m/>
    <n v="963850.5"/>
    <m/>
    <m/>
    <m/>
    <m/>
    <m/>
    <m/>
    <m/>
    <m/>
    <n v="1"/>
    <m/>
    <m/>
    <m/>
    <m/>
    <m/>
    <m/>
    <m/>
    <m/>
    <m/>
    <m/>
    <s v="нет"/>
    <s v=""/>
    <s v=""/>
    <s v=""/>
    <m/>
  </r>
  <r>
    <n v="56"/>
    <x v="5"/>
    <s v="СЭРР"/>
    <s v="Онежская ул.д.17к4,17к5,Кронштадтский 36"/>
    <n v="598370"/>
    <n v="323224"/>
    <m/>
    <n v="4500000"/>
    <m/>
    <m/>
    <m/>
    <m/>
    <m/>
    <m/>
    <m/>
    <m/>
    <n v="1"/>
    <m/>
    <m/>
    <m/>
    <m/>
    <m/>
    <m/>
    <m/>
    <m/>
    <m/>
    <m/>
    <m/>
    <m/>
    <m/>
    <m/>
    <m/>
  </r>
  <r>
    <n v="57"/>
    <x v="5"/>
    <s v="СЭРР"/>
    <s v="Автомоторная ул. 6"/>
    <n v="2232537"/>
    <n v="124557"/>
    <n v="9.6999999999999993"/>
    <n v="963850.5"/>
    <n v="2014"/>
    <m/>
    <m/>
    <m/>
    <m/>
    <m/>
    <m/>
    <m/>
    <m/>
    <m/>
    <n v="1"/>
    <m/>
    <m/>
    <m/>
    <m/>
    <m/>
    <m/>
    <m/>
    <m/>
    <m/>
    <m/>
    <m/>
    <m/>
    <m/>
  </r>
  <r>
    <n v="58"/>
    <x v="6"/>
    <s v="СУР"/>
    <s v="Клязьминская ул. 8 к.1"/>
    <n v="2277462"/>
    <n v="124813"/>
    <n v="3.492"/>
    <n v="4800000"/>
    <n v="2011"/>
    <n v="1.2"/>
    <n v="300"/>
    <n v="1000"/>
    <m/>
    <n v="250"/>
    <n v="15"/>
    <m/>
    <n v="1"/>
    <m/>
    <m/>
    <m/>
    <m/>
    <m/>
    <m/>
    <m/>
    <m/>
    <m/>
    <m/>
    <s v="да"/>
    <s v="да"/>
    <s v="да"/>
    <s v="да"/>
    <m/>
  </r>
  <r>
    <n v="59"/>
    <x v="6"/>
    <s v="СУР"/>
    <s v="Клязьминская ул. 8 к.2"/>
    <n v="2277537"/>
    <n v="124814"/>
    <n v="3.448"/>
    <n v="4500000"/>
    <n v="2012"/>
    <n v="1.9"/>
    <n v="300"/>
    <n v="1000"/>
    <m/>
    <m/>
    <n v="8"/>
    <m/>
    <m/>
    <m/>
    <m/>
    <m/>
    <m/>
    <m/>
    <n v="1"/>
    <m/>
    <m/>
    <m/>
    <m/>
    <s v="нет"/>
    <s v="да"/>
    <s v=""/>
    <s v="да"/>
    <m/>
  </r>
  <r>
    <n v="60"/>
    <x v="6"/>
    <s v="СУР"/>
    <s v="Клязьминская ул. 21 к.1"/>
    <n v="2277941"/>
    <n v="124646"/>
    <n v="7.5679999999999996"/>
    <n v="4700000"/>
    <n v="2012"/>
    <n v="3.5"/>
    <n v="250"/>
    <n v="2000"/>
    <m/>
    <n v="750"/>
    <n v="28"/>
    <m/>
    <n v="1"/>
    <m/>
    <m/>
    <m/>
    <m/>
    <m/>
    <m/>
    <m/>
    <m/>
    <m/>
    <m/>
    <s v="да"/>
    <s v="да"/>
    <s v="да"/>
    <s v="да"/>
    <m/>
  </r>
  <r>
    <n v="61"/>
    <x v="6"/>
    <s v="СУР"/>
    <s v="Софьи Ковалевской ул. 2"/>
    <n v="2279446"/>
    <n v="124657"/>
    <n v="4.3310000000000004"/>
    <n v="4900000"/>
    <n v="2011"/>
    <n v="1.7"/>
    <n v="500"/>
    <n v="4000"/>
    <m/>
    <n v="700"/>
    <n v="18"/>
    <m/>
    <n v="1"/>
    <m/>
    <m/>
    <m/>
    <m/>
    <m/>
    <m/>
    <m/>
    <m/>
    <m/>
    <m/>
    <s v="да"/>
    <s v="да"/>
    <s v="да"/>
    <s v="да"/>
    <m/>
  </r>
  <r>
    <n v="62"/>
    <x v="6"/>
    <s v="СУР"/>
    <s v="Ангарская ул. д. 67 к.2"/>
    <n v="2275321"/>
    <n v="124790"/>
    <n v="7.79"/>
    <n v="5100000"/>
    <n v="2012"/>
    <n v="1.6"/>
    <n v="200"/>
    <n v="1000"/>
    <m/>
    <n v="450"/>
    <n v="28"/>
    <m/>
    <n v="1"/>
    <m/>
    <m/>
    <m/>
    <m/>
    <m/>
    <m/>
    <m/>
    <m/>
    <m/>
    <m/>
    <s v="да"/>
    <s v="да"/>
    <s v="да"/>
    <s v="да"/>
    <m/>
  </r>
  <r>
    <n v="63"/>
    <x v="6"/>
    <s v="СУР"/>
    <s v="Лобненская ул. 12 к.2"/>
    <n v="2277635"/>
    <n v="124756"/>
    <n v="5.01"/>
    <n v="4774000"/>
    <n v="2012"/>
    <n v="4"/>
    <n v="300"/>
    <n v="1000"/>
    <m/>
    <n v="370"/>
    <n v="13"/>
    <m/>
    <n v="1"/>
    <m/>
    <m/>
    <m/>
    <m/>
    <m/>
    <n v="1"/>
    <m/>
    <m/>
    <m/>
    <m/>
    <s v="да"/>
    <s v="да"/>
    <s v="да"/>
    <s v="да"/>
    <s v="да"/>
  </r>
  <r>
    <n v="64"/>
    <x v="6"/>
    <s v="СУР"/>
    <s v="Дмитровское шоссе 149"/>
    <n v="2273598"/>
    <n v="124696"/>
    <n v="9.2129999999999992"/>
    <n v="5548000"/>
    <n v="2012"/>
    <n v="5"/>
    <n v="300"/>
    <n v="2000"/>
    <m/>
    <n v="200"/>
    <n v="9"/>
    <m/>
    <n v="1"/>
    <m/>
    <m/>
    <m/>
    <m/>
    <m/>
    <n v="1"/>
    <m/>
    <m/>
    <m/>
    <m/>
    <s v="да"/>
    <s v="да"/>
    <s v="да"/>
    <s v="да"/>
    <s v="да"/>
  </r>
  <r>
    <n v="65"/>
    <x v="6"/>
    <s v="СУР"/>
    <s v="Дмитровское шоссе 153"/>
    <n v="2275287"/>
    <n v="124738"/>
    <n v="5.4249999999999998"/>
    <n v="5300000"/>
    <n v="2011"/>
    <n v="2.9"/>
    <n v="270"/>
    <n v="2000"/>
    <m/>
    <n v="600"/>
    <n v="13"/>
    <m/>
    <n v="1"/>
    <m/>
    <m/>
    <m/>
    <m/>
    <m/>
    <n v="1"/>
    <m/>
    <m/>
    <m/>
    <m/>
    <s v="да"/>
    <s v="да"/>
    <s v="да"/>
    <s v="да"/>
    <s v="да"/>
  </r>
  <r>
    <n v="66"/>
    <x v="6"/>
    <s v="СУР"/>
    <s v="Лобненская ул. 6а"/>
    <n v="2277343"/>
    <n v="124751"/>
    <n v="3.5169999999999999"/>
    <n v="5002000"/>
    <n v="2011"/>
    <n v="2"/>
    <n v="300"/>
    <n v="1000"/>
    <m/>
    <n v="250"/>
    <n v="26"/>
    <m/>
    <n v="1"/>
    <m/>
    <m/>
    <m/>
    <m/>
    <m/>
    <m/>
    <m/>
    <m/>
    <m/>
    <m/>
    <s v="да"/>
    <s v="да"/>
    <s v="да"/>
    <s v="да"/>
    <m/>
  </r>
  <r>
    <n v="67"/>
    <x v="6"/>
    <s v="СУР"/>
    <s v="Лобненская ул. 12 к.1"/>
    <n v="2277557"/>
    <n v="124755"/>
    <n v="8.1039999999999992"/>
    <n v="5120000"/>
    <n v="2012"/>
    <n v="3"/>
    <n v="700"/>
    <n v="2000"/>
    <m/>
    <n v="400"/>
    <n v="25"/>
    <m/>
    <n v="1"/>
    <m/>
    <m/>
    <m/>
    <m/>
    <m/>
    <m/>
    <m/>
    <m/>
    <m/>
    <m/>
    <s v="да"/>
    <s v="да"/>
    <s v="да"/>
    <s v="да"/>
    <m/>
  </r>
  <r>
    <n v="68"/>
    <x v="7"/>
    <s v="СУР"/>
    <s v="Весенняя ул., д. 3, к. 1, д. 5"/>
    <n v="690702"/>
    <n v="124941"/>
    <n v="13.5"/>
    <n v="11276349.810000001"/>
    <n v="2013"/>
    <n v="3.6"/>
    <n v="210"/>
    <m/>
    <m/>
    <n v="962"/>
    <n v="56"/>
    <n v="0"/>
    <n v="1"/>
    <m/>
    <n v="1"/>
    <m/>
    <m/>
    <m/>
    <n v="0"/>
    <m/>
    <m/>
    <s v="установка тренажеров -8шт.; устройство дорожно-тропиночной сети- 86кв.м"/>
    <s v="да"/>
    <s v="да"/>
    <s v="да"/>
    <s v="да"/>
    <s v="да"/>
    <m/>
  </r>
  <r>
    <n v="69"/>
    <x v="7"/>
    <s v="СУР"/>
    <s v="Весенняя ул., д. 4, Талдомская ул., д. 11, к. 1, 2, 3"/>
    <n v="695087"/>
    <n v="124884"/>
    <n v="23.4"/>
    <n v="11066000.189999999"/>
    <n v="2013"/>
    <n v="3.5"/>
    <n v="60"/>
    <m/>
    <m/>
    <n v="895"/>
    <n v="75"/>
    <m/>
    <n v="4"/>
    <m/>
    <m/>
    <m/>
    <n v="1"/>
    <m/>
    <m/>
    <m/>
    <m/>
    <s v="установка тренажеров -7шт.; устройство дорожно-тропиночной сети- 106кв.м"/>
    <s v="да"/>
    <s v="нет"/>
    <s v="да"/>
    <s v="да"/>
    <s v="да"/>
    <m/>
  </r>
  <r>
    <n v="70"/>
    <x v="7"/>
    <s v="СУР"/>
    <s v="Ивана Сусанина ул., д. 4, к. 5"/>
    <n v="4206897"/>
    <n v="124947"/>
    <n v="4.9000000000000004"/>
    <n v="3093500.73"/>
    <n v="2012"/>
    <n v="1.4"/>
    <n v="60"/>
    <m/>
    <m/>
    <n v="266"/>
    <n v="22"/>
    <n v="0"/>
    <n v="2"/>
    <m/>
    <m/>
    <m/>
    <m/>
    <m/>
    <m/>
    <m/>
    <m/>
    <s v="замена покрытия тротуара- 44кв.м"/>
    <s v="нет"/>
    <s v="да"/>
    <s v="да"/>
    <s v="да"/>
    <s v="да"/>
    <m/>
  </r>
  <r>
    <n v="71"/>
    <x v="7"/>
    <s v="СУР"/>
    <s v="Ивана Сусанина ул., д. 6, к. 1"/>
    <n v="4204402"/>
    <n v="124894"/>
    <n v="7.8"/>
    <n v="5654324.9400000004"/>
    <n v="2012"/>
    <n v="2.5"/>
    <n v="100"/>
    <m/>
    <m/>
    <n v="255"/>
    <n v="28"/>
    <m/>
    <n v="1"/>
    <m/>
    <m/>
    <m/>
    <m/>
    <m/>
    <m/>
    <m/>
    <m/>
    <s v="устройство дорожно-тропиночной сети- 60кв.м; реконструкция лестниц-1 шт.; устр-во бункерной площ -1 шт."/>
    <s v="нет"/>
    <s v="да"/>
    <s v="да"/>
    <s v="да"/>
    <s v="да"/>
    <m/>
  </r>
  <r>
    <n v="72"/>
    <x v="7"/>
    <s v="СУР"/>
    <s v="Ивана Сусанина ул., д. 6, к. 2"/>
    <n v="4204916"/>
    <n v="124895"/>
    <n v="7.6"/>
    <n v="6259384.8099999996"/>
    <n v="2012"/>
    <n v="2.2999999999999998"/>
    <n v="150"/>
    <m/>
    <m/>
    <n v="176"/>
    <n v="23"/>
    <m/>
    <n v="1"/>
    <m/>
    <m/>
    <m/>
    <m/>
    <m/>
    <m/>
    <m/>
    <m/>
    <s v="устройство дорожно-тропиночной сети- 150кв.м; установка тренажеров - 5 шт.; реконструкция лестниц - 2 шт."/>
    <s v="нет"/>
    <s v="да"/>
    <s v="да"/>
    <s v="да"/>
    <s v="да"/>
    <m/>
  </r>
  <r>
    <n v="73"/>
    <x v="7"/>
    <s v="СУР"/>
    <s v="Краснополянская ул., д. 8"/>
    <n v="692886"/>
    <n v="124841"/>
    <n v="5.4"/>
    <n v="3558838.83"/>
    <n v="2012"/>
    <n v="0.06"/>
    <n v="74"/>
    <m/>
    <m/>
    <n v="524"/>
    <n v="23"/>
    <m/>
    <n v="1"/>
    <m/>
    <m/>
    <m/>
    <m/>
    <m/>
    <m/>
    <m/>
    <m/>
    <s v="устройство дорожно-тропиночной сети- 60кв.м"/>
    <s v="нет"/>
    <s v="нет"/>
    <s v=""/>
    <s v="да"/>
    <s v="да"/>
    <m/>
  </r>
  <r>
    <n v="74"/>
    <x v="7"/>
    <s v="СУР"/>
    <s v="Новая ул., д. 10"/>
    <n v="710505"/>
    <n v="124864"/>
    <n v="8.9"/>
    <n v="3776300.69"/>
    <n v="2013"/>
    <n v="1"/>
    <n v="130"/>
    <m/>
    <m/>
    <n v="300"/>
    <n v="28"/>
    <m/>
    <n v="1"/>
    <m/>
    <m/>
    <m/>
    <m/>
    <m/>
    <m/>
    <m/>
    <m/>
    <s v="устройство парковочных карманов - 480м2"/>
    <s v="нет"/>
    <s v="да"/>
    <s v="да"/>
    <s v="да"/>
    <s v="да"/>
    <m/>
  </r>
  <r>
    <n v="75"/>
    <x v="8"/>
    <s v="СУР"/>
    <s v="Академическая Б. ул. 22, 24 к.1, 24 к.2, 24а"/>
    <n v="609963"/>
    <n v="125071"/>
    <n v="19.245999999999999"/>
    <n v="684000"/>
    <m/>
    <m/>
    <m/>
    <m/>
    <m/>
    <n v="66"/>
    <n v="6"/>
    <m/>
    <m/>
    <m/>
    <n v="1"/>
    <m/>
    <m/>
    <m/>
    <m/>
    <m/>
    <m/>
    <m/>
    <m/>
    <m/>
    <s v=""/>
    <s v="да"/>
    <s v=""/>
    <m/>
  </r>
  <r>
    <n v="76"/>
    <x v="8"/>
    <s v="СУР"/>
    <s v="Академическая Б. ул. 43 к.2"/>
    <n v="593718"/>
    <n v="157973"/>
    <n v="9.6660000000000004"/>
    <n v="3480000"/>
    <m/>
    <n v="0.5"/>
    <m/>
    <m/>
    <m/>
    <n v="440"/>
    <n v="11"/>
    <m/>
    <n v="1"/>
    <m/>
    <m/>
    <m/>
    <m/>
    <m/>
    <m/>
    <m/>
    <m/>
    <m/>
    <m/>
    <m/>
    <s v="да"/>
    <s v="да"/>
    <s v="да"/>
    <m/>
  </r>
  <r>
    <n v="77"/>
    <x v="8"/>
    <s v="СУР"/>
    <s v="Железняка Матроса бульв. 13, 13а"/>
    <n v="632288"/>
    <n v="125004"/>
    <n v="8.6679999999999993"/>
    <n v="5740000"/>
    <m/>
    <n v="2"/>
    <n v="400"/>
    <m/>
    <m/>
    <n v="580"/>
    <n v="11"/>
    <m/>
    <n v="1"/>
    <m/>
    <n v="1"/>
    <m/>
    <m/>
    <m/>
    <m/>
    <m/>
    <m/>
    <m/>
    <m/>
    <m/>
    <s v="да"/>
    <s v="да"/>
    <s v="да"/>
    <m/>
  </r>
  <r>
    <n v="78"/>
    <x v="8"/>
    <s v="СУР"/>
    <s v="Железняка Матроса бульв. 30 к.1, 30 к.2, 34"/>
    <n v="629521"/>
    <n v="125153"/>
    <n v="10.167999999999999"/>
    <n v="2340000"/>
    <m/>
    <n v="0.5"/>
    <m/>
    <m/>
    <m/>
    <n v="120"/>
    <n v="11"/>
    <m/>
    <n v="1"/>
    <m/>
    <m/>
    <m/>
    <m/>
    <m/>
    <m/>
    <m/>
    <m/>
    <m/>
    <m/>
    <m/>
    <s v="да"/>
    <s v="да"/>
    <s v="да"/>
    <m/>
  </r>
  <r>
    <n v="79"/>
    <x v="8"/>
    <s v="СУР"/>
    <s v="Железняка Матроса бульв. 31 к.1, 31 к.2, 31 к.3"/>
    <n v="590536"/>
    <n v="157972"/>
    <n v="17.045999999999999"/>
    <n v="6604000"/>
    <m/>
    <n v="1.9"/>
    <m/>
    <m/>
    <m/>
    <n v="562"/>
    <n v="11"/>
    <m/>
    <n v="1"/>
    <m/>
    <n v="1"/>
    <m/>
    <m/>
    <m/>
    <m/>
    <m/>
    <m/>
    <m/>
    <m/>
    <m/>
    <s v="да"/>
    <s v="да"/>
    <s v="да"/>
    <m/>
  </r>
  <r>
    <n v="80"/>
    <x v="8"/>
    <s v="СУР"/>
    <s v="Коптевская ул. 26 к.1, 26 к.2, 26 к.3, 26 к.4, 26 к.5, 26 к.6"/>
    <n v="613604"/>
    <n v="124978"/>
    <n v="20.981000000000002"/>
    <n v="6855000"/>
    <m/>
    <n v="1"/>
    <n v="350"/>
    <m/>
    <m/>
    <n v="755"/>
    <n v="33"/>
    <m/>
    <n v="2"/>
    <m/>
    <n v="1"/>
    <m/>
    <m/>
    <m/>
    <m/>
    <m/>
    <m/>
    <m/>
    <m/>
    <m/>
    <s v="да"/>
    <s v="да"/>
    <s v="да"/>
    <m/>
  </r>
  <r>
    <n v="81"/>
    <x v="8"/>
    <s v="СУР"/>
    <s v="Михалковская ул. 1/51"/>
    <n v="617326"/>
    <n v="157970"/>
    <n v="7.992"/>
    <n v="3961000"/>
    <m/>
    <n v="0.6"/>
    <n v="150"/>
    <m/>
    <m/>
    <n v="218"/>
    <m/>
    <m/>
    <m/>
    <m/>
    <n v="1"/>
    <m/>
    <m/>
    <m/>
    <m/>
    <m/>
    <m/>
    <m/>
    <m/>
    <m/>
    <s v="да"/>
    <s v="да"/>
    <s v=""/>
    <m/>
  </r>
  <r>
    <n v="82"/>
    <x v="8"/>
    <s v="СУР"/>
    <s v="Михалковский 3-й пер. 16 к.1"/>
    <n v="601238"/>
    <n v="321548"/>
    <n v="2.6890000000000001"/>
    <n v="2865000"/>
    <m/>
    <n v="0.8"/>
    <n v="150"/>
    <m/>
    <m/>
    <n v="100"/>
    <n v="8"/>
    <m/>
    <n v="1"/>
    <m/>
    <m/>
    <m/>
    <m/>
    <m/>
    <m/>
    <m/>
    <m/>
    <m/>
    <m/>
    <m/>
    <s v="да"/>
    <s v="да"/>
    <s v="да"/>
    <m/>
  </r>
  <r>
    <n v="83"/>
    <x v="8"/>
    <s v="СУР"/>
    <s v="Михалковский 3-й пер. 20 к.1, 20 к.2, 20 к.3"/>
    <n v="582346"/>
    <n v="125105"/>
    <n v="10.737"/>
    <n v="3000000"/>
    <m/>
    <n v="1"/>
    <m/>
    <m/>
    <m/>
    <n v="100"/>
    <n v="8"/>
    <m/>
    <n v="1"/>
    <m/>
    <m/>
    <m/>
    <m/>
    <m/>
    <m/>
    <m/>
    <m/>
    <m/>
    <m/>
    <m/>
    <s v="да"/>
    <s v="да"/>
    <s v="да"/>
    <m/>
  </r>
  <r>
    <n v="84"/>
    <x v="8"/>
    <s v="СУР"/>
    <s v="Приорова ул. 38, 38а, 40, 40 к.2, 42"/>
    <n v="596403"/>
    <n v="125136"/>
    <n v="25.745000000000001"/>
    <n v="11967000"/>
    <m/>
    <n v="2.2999999999999998"/>
    <n v="430"/>
    <m/>
    <m/>
    <n v="1503"/>
    <n v="55"/>
    <m/>
    <n v="3"/>
    <m/>
    <n v="2"/>
    <m/>
    <m/>
    <m/>
    <m/>
    <m/>
    <m/>
    <m/>
    <m/>
    <m/>
    <s v="да"/>
    <s v="да"/>
    <s v="да"/>
    <m/>
  </r>
  <r>
    <n v="85"/>
    <x v="8"/>
    <s v="СУР"/>
    <s v="Железняка Матроса бульв. 27, 29; Михалковский 3-й пер. 14 к.1, 14 к.2 "/>
    <n v="632260"/>
    <n v="125015"/>
    <n v="13.212"/>
    <n v="4452000"/>
    <m/>
    <n v="1.3"/>
    <n v="200"/>
    <m/>
    <m/>
    <n v="326"/>
    <n v="11"/>
    <m/>
    <n v="1"/>
    <m/>
    <m/>
    <m/>
    <m/>
    <m/>
    <m/>
    <m/>
    <m/>
    <m/>
    <m/>
    <m/>
    <s v="да"/>
    <s v="да"/>
    <s v="да"/>
    <m/>
  </r>
  <r>
    <n v="86"/>
    <x v="9"/>
    <s v="СУР"/>
    <s v="Валдайский пр. 11"/>
    <n v="584925"/>
    <n v="125171"/>
    <n v="5.51"/>
    <n v="2580869.7000000002"/>
    <n v="2013"/>
    <n v="1.7"/>
    <n v="500"/>
    <n v="900"/>
    <n v="391"/>
    <m/>
    <n v="12"/>
    <m/>
    <m/>
    <m/>
    <m/>
    <m/>
    <m/>
    <m/>
    <m/>
    <m/>
    <m/>
    <m/>
    <m/>
    <s v="нет"/>
    <s v="да"/>
    <s v=""/>
    <s v="да"/>
    <s v="да"/>
  </r>
  <r>
    <n v="87"/>
    <x v="9"/>
    <s v="СУР"/>
    <s v="Ленинградское шоссе 118 к.1"/>
    <n v="2347324"/>
    <n v="318433"/>
    <n v="5.3259999999999996"/>
    <n v="2502220"/>
    <n v="2014"/>
    <m/>
    <m/>
    <m/>
    <m/>
    <n v="300"/>
    <n v="40"/>
    <m/>
    <n v="3"/>
    <m/>
    <m/>
    <m/>
    <m/>
    <m/>
    <m/>
    <m/>
    <m/>
    <m/>
    <m/>
    <s v="нет"/>
    <s v=""/>
    <s v="да"/>
    <s v="да"/>
    <m/>
  </r>
  <r>
    <n v="88"/>
    <x v="9"/>
    <s v="СУР"/>
    <s v="Ленинградское шоссе 124 к.1"/>
    <n v="2345940"/>
    <n v="318432"/>
    <n v="4.3600000000000003"/>
    <n v="749600"/>
    <n v="2014"/>
    <m/>
    <m/>
    <n v="300"/>
    <m/>
    <n v="130"/>
    <n v="10"/>
    <m/>
    <n v="1"/>
    <m/>
    <m/>
    <m/>
    <m/>
    <m/>
    <m/>
    <m/>
    <m/>
    <m/>
    <m/>
    <s v="нет"/>
    <s v=""/>
    <s v="да"/>
    <s v="да"/>
    <s v="да"/>
  </r>
  <r>
    <n v="89"/>
    <x v="9"/>
    <s v="СУР"/>
    <s v="Ленинградское шоссе 132"/>
    <n v="609099"/>
    <n v="157981"/>
    <n v="4.5510000000000002"/>
    <n v="4032011.02"/>
    <n v="2014"/>
    <n v="1.6"/>
    <n v="450"/>
    <n v="380"/>
    <n v="111"/>
    <n v="450"/>
    <n v="40"/>
    <m/>
    <n v="1"/>
    <m/>
    <m/>
    <m/>
    <m/>
    <m/>
    <m/>
    <m/>
    <m/>
    <m/>
    <m/>
    <s v="да"/>
    <s v="да"/>
    <s v="да"/>
    <s v="да"/>
    <m/>
  </r>
  <r>
    <n v="90"/>
    <x v="9"/>
    <s v="СУР"/>
    <s v="Ленинградское шоссе 134"/>
    <n v="3479030"/>
    <n v="125179"/>
    <n v="3.4689999999999999"/>
    <n v="1746283.8"/>
    <n v="2014"/>
    <n v="1.58"/>
    <n v="400"/>
    <n v="420"/>
    <n v="114"/>
    <n v="0"/>
    <n v="4"/>
    <m/>
    <m/>
    <m/>
    <m/>
    <m/>
    <m/>
    <m/>
    <m/>
    <m/>
    <m/>
    <m/>
    <m/>
    <s v="нет"/>
    <s v="да"/>
    <s v=""/>
    <s v=""/>
    <m/>
  </r>
  <r>
    <n v="91"/>
    <x v="9"/>
    <s v="СУР"/>
    <s v="Прибрежный пр. 4"/>
    <n v="586124"/>
    <n v="125232"/>
    <n v="4.8940000000000001"/>
    <n v="4922925.4399999995"/>
    <n v="2014"/>
    <n v="1.82"/>
    <n v="600"/>
    <n v="800"/>
    <n v="124"/>
    <n v="600"/>
    <n v="40"/>
    <m/>
    <n v="1"/>
    <m/>
    <n v="1"/>
    <m/>
    <m/>
    <m/>
    <m/>
    <m/>
    <m/>
    <m/>
    <m/>
    <s v="да"/>
    <s v="да"/>
    <s v="да"/>
    <s v="да"/>
    <m/>
  </r>
  <r>
    <n v="92"/>
    <x v="9"/>
    <s v="СУР"/>
    <s v="Смольная ул. 29, 31"/>
    <n v="579119"/>
    <n v="321588"/>
    <n v="19.614999999999998"/>
    <n v="2183700"/>
    <n v="2014"/>
    <n v="2.1"/>
    <n v="760"/>
    <n v="250"/>
    <n v="256"/>
    <n v="0"/>
    <n v="10"/>
    <m/>
    <m/>
    <m/>
    <m/>
    <m/>
    <m/>
    <m/>
    <m/>
    <m/>
    <m/>
    <s v="антипарковочный столбик 100 шт."/>
    <m/>
    <s v="нет"/>
    <s v="да"/>
    <s v=""/>
    <s v="да"/>
    <s v="да"/>
  </r>
  <r>
    <n v="93"/>
    <x v="9"/>
    <s v="СУР"/>
    <s v="Фестивальная ул. 3"/>
    <n v="600848"/>
    <n v="125253"/>
    <n v="4.4219999999999997"/>
    <n v="1235100"/>
    <n v="2013"/>
    <n v="1.2"/>
    <n v="450"/>
    <n v="150"/>
    <m/>
    <n v="0"/>
    <n v="6"/>
    <m/>
    <m/>
    <m/>
    <m/>
    <m/>
    <m/>
    <m/>
    <m/>
    <m/>
    <m/>
    <m/>
    <m/>
    <s v="нет"/>
    <s v="да"/>
    <s v=""/>
    <s v=""/>
    <s v="да"/>
  </r>
  <r>
    <n v="94"/>
    <x v="9"/>
    <s v="СУР"/>
    <s v="Фестивальная ул. 4"/>
    <n v="621249"/>
    <n v="125272"/>
    <n v="10.787000000000001"/>
    <n v="5791555.3200000003"/>
    <n v="2013"/>
    <n v="2.23"/>
    <n v="800"/>
    <n v="1200"/>
    <n v="240"/>
    <n v="538"/>
    <n v="40"/>
    <m/>
    <n v="1"/>
    <m/>
    <m/>
    <m/>
    <m/>
    <m/>
    <m/>
    <m/>
    <m/>
    <m/>
    <m/>
    <s v="да"/>
    <s v="да"/>
    <s v="да"/>
    <s v="да"/>
    <s v="да"/>
  </r>
  <r>
    <n v="95"/>
    <x v="9"/>
    <s v="СУР"/>
    <s v="Фестивальная ул. 41 к.1"/>
    <n v="206090185"/>
    <n v="379137"/>
    <n v="4.1303000000000001"/>
    <n v="430905"/>
    <n v="2013"/>
    <m/>
    <m/>
    <n v="300"/>
    <n v="150"/>
    <n v="0"/>
    <n v="10"/>
    <m/>
    <m/>
    <m/>
    <m/>
    <m/>
    <m/>
    <m/>
    <m/>
    <m/>
    <m/>
    <m/>
    <m/>
    <s v="нет"/>
    <s v=""/>
    <s v=""/>
    <s v="да"/>
    <s v="да"/>
  </r>
  <r>
    <n v="96"/>
    <x v="9"/>
    <s v="СУР"/>
    <s v="Фестивальная ул. 41 к.2"/>
    <n v="2347837"/>
    <n v="318434"/>
    <n v="4.8339999999999996"/>
    <n v="2474860"/>
    <n v="2013"/>
    <m/>
    <m/>
    <n v="300"/>
    <n v="200"/>
    <n v="186"/>
    <n v="25"/>
    <m/>
    <n v="1"/>
    <m/>
    <m/>
    <m/>
    <m/>
    <m/>
    <m/>
    <m/>
    <m/>
    <m/>
    <m/>
    <s v="нет"/>
    <s v=""/>
    <s v="да"/>
    <s v="да"/>
    <s v="да"/>
  </r>
  <r>
    <n v="97"/>
    <x v="9"/>
    <s v="СУР"/>
    <s v="Фестивальная ул. 41 к.3"/>
    <n v="2363255"/>
    <n v="318444"/>
    <n v="4.7770000000000001"/>
    <n v="371144.2"/>
    <n v="2013"/>
    <m/>
    <m/>
    <n v="300"/>
    <n v="126"/>
    <n v="0"/>
    <n v="10"/>
    <m/>
    <m/>
    <m/>
    <m/>
    <m/>
    <m/>
    <m/>
    <m/>
    <m/>
    <m/>
    <m/>
    <m/>
    <s v="нет"/>
    <s v=""/>
    <s v=""/>
    <s v="да"/>
    <s v="да"/>
  </r>
  <r>
    <n v="98"/>
    <x v="9"/>
    <s v="СУР"/>
    <s v="Фестивальная ул. 41 к.4"/>
    <n v="206129718"/>
    <n v="379083"/>
    <n v="5.8529"/>
    <n v="2927262.6"/>
    <n v="2013"/>
    <m/>
    <m/>
    <n v="300"/>
    <n v="158"/>
    <n v="353.7"/>
    <n v="28"/>
    <m/>
    <n v="1"/>
    <m/>
    <m/>
    <m/>
    <m/>
    <m/>
    <m/>
    <m/>
    <m/>
    <m/>
    <m/>
    <s v="нет"/>
    <s v=""/>
    <s v="да"/>
    <s v="да"/>
    <m/>
  </r>
  <r>
    <n v="99"/>
    <x v="9"/>
    <s v="СУР"/>
    <s v="Фестивальная ул. 5"/>
    <n v="618945"/>
    <n v="125254"/>
    <n v="4.8209999999999997"/>
    <n v="3480372.2"/>
    <n v="2013"/>
    <n v="1.2"/>
    <n v="450"/>
    <n v="180"/>
    <n v="405"/>
    <n v="190"/>
    <n v="15"/>
    <m/>
    <n v="1"/>
    <m/>
    <m/>
    <m/>
    <m/>
    <m/>
    <m/>
    <m/>
    <m/>
    <m/>
    <m/>
    <s v="да"/>
    <s v="да"/>
    <s v="да"/>
    <s v="да"/>
    <m/>
  </r>
  <r>
    <n v="100"/>
    <x v="10"/>
    <s v="СУР"/>
    <s v="ул. Бурцевская, д. 41"/>
    <e v="#N/A"/>
    <m/>
    <n v="2.1"/>
    <n v="1580000"/>
    <n v="2011"/>
    <m/>
    <m/>
    <n v="100"/>
    <n v="40"/>
    <n v="320"/>
    <n v="10"/>
    <m/>
    <n v="1"/>
    <m/>
    <m/>
    <m/>
    <m/>
    <m/>
    <m/>
    <m/>
    <m/>
    <m/>
    <m/>
    <s v="нет"/>
    <s v=""/>
    <s v="да"/>
    <s v="да"/>
    <m/>
  </r>
  <r>
    <n v="101"/>
    <x v="10"/>
    <s v="СУР"/>
    <s v="Охтинский пр-д., д.8"/>
    <e v="#N/A"/>
    <m/>
    <n v="1.6"/>
    <n v="1620000"/>
    <n v="2009"/>
    <n v="0.4"/>
    <m/>
    <n v="100"/>
    <n v="120"/>
    <n v="400"/>
    <n v="10"/>
    <m/>
    <m/>
    <m/>
    <n v="1"/>
    <m/>
    <m/>
    <m/>
    <m/>
    <m/>
    <m/>
    <m/>
    <m/>
    <s v="да"/>
    <s v="да"/>
    <s v="да"/>
    <s v="да"/>
    <m/>
  </r>
  <r>
    <n v="102"/>
    <x v="11"/>
    <s v="СУР"/>
    <s v="Башиловская ул. 14 к.1, 14 к.2"/>
    <n v="462079"/>
    <m/>
    <n v="4.09"/>
    <n v="1535000"/>
    <n v="2011"/>
    <n v="0.7"/>
    <n v="120"/>
    <n v="800"/>
    <m/>
    <n v="63"/>
    <n v="10"/>
    <m/>
    <n v="1"/>
    <m/>
    <m/>
    <m/>
    <m/>
    <m/>
    <m/>
    <m/>
    <m/>
    <s v=" установка знака для спецтехники - 1 шт."/>
    <m/>
    <s v="да"/>
    <s v="да"/>
    <s v="да"/>
    <s v="да"/>
    <m/>
  </r>
  <r>
    <n v="103"/>
    <x v="11"/>
    <s v="СУР"/>
    <s v="Бебеля 2-я ул. 26; Квесисская 2-я ул. 24 к.2"/>
    <n v="486294"/>
    <m/>
    <n v="10.9"/>
    <n v="2126000"/>
    <n v="2011"/>
    <n v="2.4"/>
    <n v="480"/>
    <n v="1000"/>
    <m/>
    <n v="145"/>
    <n v="12"/>
    <m/>
    <n v="1"/>
    <m/>
    <m/>
    <m/>
    <m/>
    <m/>
    <m/>
    <m/>
    <m/>
    <s v=" установка знака для спецтехники - 1 шт."/>
    <m/>
    <s v="да"/>
    <s v="да"/>
    <s v="да"/>
    <s v="да"/>
    <m/>
  </r>
  <r>
    <n v="104"/>
    <x v="11"/>
    <s v="СУР"/>
    <s v="Квесисская 2-я ул. 24 к.1; Полтавская ул. 33"/>
    <n v="445653"/>
    <m/>
    <n v="9.92"/>
    <n v="1679000"/>
    <n v="2011"/>
    <n v="1.2"/>
    <n v="250"/>
    <n v="800"/>
    <m/>
    <n v="125"/>
    <n v="14"/>
    <m/>
    <n v="1"/>
    <m/>
    <m/>
    <m/>
    <m/>
    <m/>
    <m/>
    <m/>
    <m/>
    <s v=" установка знака для спецтехники - 1 шт."/>
    <m/>
    <s v="да"/>
    <s v="да"/>
    <s v="да"/>
    <s v="да"/>
    <m/>
  </r>
  <r>
    <n v="105"/>
    <x v="11"/>
    <s v="СУР"/>
    <s v="Квесисская 2-я ул. 15"/>
    <n v="442371"/>
    <m/>
    <n v="4.24"/>
    <n v="1701000"/>
    <n v="2012"/>
    <n v="0.4"/>
    <n v="100"/>
    <n v="500"/>
    <m/>
    <n v="285"/>
    <n v="13"/>
    <m/>
    <n v="1"/>
    <m/>
    <m/>
    <m/>
    <m/>
    <m/>
    <m/>
    <m/>
    <m/>
    <s v=" установка знака для спецтехники - 1 шт."/>
    <m/>
    <s v="да"/>
    <s v="да"/>
    <s v="да"/>
    <s v="да"/>
    <m/>
  </r>
  <r>
    <n v="106"/>
    <x v="11"/>
    <s v="СУР"/>
    <s v="Петровско-Разумовский пр. 18"/>
    <n v="454008"/>
    <m/>
    <n v="5.41"/>
    <n v="1691000"/>
    <n v="2011"/>
    <n v="0.9"/>
    <n v="100"/>
    <n v="500"/>
    <m/>
    <n v="180"/>
    <n v="9"/>
    <m/>
    <n v="1"/>
    <m/>
    <m/>
    <m/>
    <m/>
    <m/>
    <m/>
    <m/>
    <m/>
    <s v=" установка знака для спецтехники - 1 шт."/>
    <m/>
    <s v="да"/>
    <s v="да"/>
    <s v="да"/>
    <s v="да"/>
    <m/>
  </r>
  <r>
    <n v="107"/>
    <x v="11"/>
    <s v="СУР"/>
    <s v="Петровско-Разумовский пр. 10"/>
    <n v="398682"/>
    <m/>
    <n v="8.0399999999999991"/>
    <n v="4821000"/>
    <n v="2011"/>
    <n v="1.1499999999999999"/>
    <n v="600"/>
    <n v="1200"/>
    <m/>
    <n v="223"/>
    <n v="24"/>
    <n v="30"/>
    <n v="1"/>
    <m/>
    <m/>
    <m/>
    <m/>
    <m/>
    <m/>
    <m/>
    <m/>
    <s v=" установка знака для спецтехники - 1 шт., нанесение парковочной разметки"/>
    <m/>
    <s v="да"/>
    <s v="да"/>
    <s v="да"/>
    <s v="да"/>
    <m/>
  </r>
  <r>
    <n v="108"/>
    <x v="11"/>
    <s v="СУР"/>
    <s v="Петровско-Разумовский пр. 8, 8а"/>
    <n v="468910"/>
    <m/>
    <n v="8.4670000000000005"/>
    <n v="3742000"/>
    <n v="2011"/>
    <n v="1"/>
    <n v="578"/>
    <n v="1200"/>
    <m/>
    <n v="300"/>
    <n v="26"/>
    <m/>
    <n v="1"/>
    <m/>
    <m/>
    <m/>
    <m/>
    <m/>
    <m/>
    <m/>
    <m/>
    <s v=" установка знака для спецтехники - 1 шт., установка ИДН - 2 шт., установка вазонов - 10 шт."/>
    <m/>
    <s v="да"/>
    <s v="да"/>
    <s v="да"/>
    <s v="да"/>
    <m/>
  </r>
  <r>
    <n v="109"/>
    <x v="11"/>
    <s v="СУР"/>
    <s v="Петровско-Разумовский Стар. пр. 3; Юннатов ул. 8а"/>
    <n v="595705"/>
    <m/>
    <n v="10.93"/>
    <n v="2346000"/>
    <n v="2016"/>
    <m/>
    <m/>
    <m/>
    <m/>
    <m/>
    <n v="8"/>
    <m/>
    <m/>
    <m/>
    <n v="1"/>
    <m/>
    <m/>
    <m/>
    <m/>
    <m/>
    <m/>
    <m/>
    <m/>
    <s v="нет"/>
    <s v=""/>
    <s v=""/>
    <s v="да"/>
    <m/>
  </r>
  <r>
    <n v="110"/>
    <x v="11"/>
    <s v="СУР"/>
    <s v="Мишана ул., д. 23"/>
    <n v="2327619"/>
    <m/>
    <n v="3.55"/>
    <n v="3153200"/>
    <n v="2012"/>
    <n v="0.73599999999999999"/>
    <n v="200"/>
    <n v="800"/>
    <m/>
    <n v="48"/>
    <n v="4"/>
    <m/>
    <n v="1"/>
    <m/>
    <m/>
    <m/>
    <m/>
    <m/>
    <m/>
    <m/>
    <m/>
    <s v="Устройство тренажерной площадки  -88 кв.м., установка тренажеров - 6 шт., посадка кустарника 100 шт."/>
    <m/>
    <s v="нет"/>
    <s v="да"/>
    <s v=""/>
    <s v=""/>
    <m/>
  </r>
  <r>
    <n v="111"/>
    <x v="11"/>
    <s v="СУР"/>
    <s v="Юннатов ул. 17 к.1, 17 к.2, 17 к.3, 17 к.4"/>
    <n v="600763"/>
    <m/>
    <n v="15.5"/>
    <n v="8064000"/>
    <n v="2011"/>
    <n v="1.5"/>
    <n v="420"/>
    <n v="1800"/>
    <m/>
    <n v="780"/>
    <n v="59"/>
    <m/>
    <n v="3"/>
    <m/>
    <n v="1"/>
    <n v="1"/>
    <m/>
    <m/>
    <m/>
    <m/>
    <m/>
    <s v="Устройство плиточного покрытия в зоне отдыха - 120 кв.м;  установка знака для спецтехники - 4 шт."/>
    <m/>
    <s v="да"/>
    <s v="да"/>
    <s v="да"/>
    <s v="да"/>
    <m/>
  </r>
  <r>
    <n v="112"/>
    <x v="11"/>
    <s v="СУР"/>
    <s v="Юннатов ул. 6 к.1, 6 к.2"/>
    <n v="582413"/>
    <m/>
    <n v="4.3499999999999996"/>
    <n v="1360000"/>
    <n v="2012"/>
    <n v="1.2"/>
    <n v="120"/>
    <n v="500"/>
    <m/>
    <n v="117"/>
    <n v="8"/>
    <m/>
    <n v="1"/>
    <m/>
    <m/>
    <m/>
    <m/>
    <m/>
    <m/>
    <m/>
    <m/>
    <s v=" установка знака для спецтехники - 1 шт., установка вазонов 6 шт."/>
    <m/>
    <s v="да"/>
    <s v="да"/>
    <s v="да"/>
    <s v="да"/>
    <m/>
  </r>
  <r>
    <n v="113"/>
    <x v="11"/>
    <s v="СУР"/>
    <s v="Юннатов ул. 7"/>
    <n v="612970"/>
    <m/>
    <n v="6.14"/>
    <n v="1038000"/>
    <n v="2012"/>
    <m/>
    <m/>
    <n v="300"/>
    <m/>
    <n v="190"/>
    <n v="10"/>
    <m/>
    <n v="1"/>
    <m/>
    <m/>
    <m/>
    <m/>
    <m/>
    <m/>
    <m/>
    <m/>
    <s v=" установка знака для спецтехники - 1 шт."/>
    <m/>
    <s v="нет"/>
    <s v=""/>
    <s v="да"/>
    <s v="да"/>
    <m/>
  </r>
  <r>
    <n v="114"/>
    <x v="12"/>
    <s v="СУР"/>
    <s v="Ленинградский просп.д. 69 с.1,c.2; Новопесчаная ул.д. 2А"/>
    <n v="576959"/>
    <m/>
    <m/>
    <n v="8344450"/>
    <n v="2011"/>
    <n v="2"/>
    <n v="200"/>
    <m/>
    <m/>
    <n v="427"/>
    <n v="25"/>
    <m/>
    <n v="1"/>
    <m/>
    <n v="1"/>
    <m/>
    <m/>
    <m/>
    <m/>
    <m/>
    <m/>
    <m/>
    <m/>
    <s v="да"/>
    <s v="да"/>
    <s v="да"/>
    <s v="да"/>
    <m/>
  </r>
  <r>
    <n v="115"/>
    <x v="12"/>
    <s v="СУР"/>
    <s v="Песчаная 2-я ул. 3"/>
    <n v="573660"/>
    <m/>
    <m/>
    <n v="6500000"/>
    <n v="2012"/>
    <n v="1.2"/>
    <m/>
    <m/>
    <m/>
    <n v="106"/>
    <n v="16"/>
    <m/>
    <n v="1"/>
    <m/>
    <m/>
    <m/>
    <m/>
    <m/>
    <m/>
    <m/>
    <m/>
    <m/>
    <m/>
    <s v="да"/>
    <s v="да"/>
    <s v="да"/>
    <s v="да"/>
    <m/>
  </r>
  <r>
    <n v="116"/>
    <x v="12"/>
    <s v="СУР"/>
    <s v="Новопесчаная ул. д.14"/>
    <n v="586092"/>
    <m/>
    <n v="5.9210000000000003"/>
    <n v="6500000"/>
    <n v="2011"/>
    <n v="1"/>
    <n v="150"/>
    <m/>
    <m/>
    <n v="148"/>
    <n v="14"/>
    <m/>
    <n v="1"/>
    <m/>
    <m/>
    <m/>
    <m/>
    <m/>
    <m/>
    <m/>
    <m/>
    <m/>
    <m/>
    <s v="да"/>
    <s v="да"/>
    <s v="да"/>
    <s v="да"/>
    <m/>
  </r>
  <r>
    <n v="117"/>
    <x v="12"/>
    <s v="СУР"/>
    <s v="Новопесчаная ул.д. 4 к.1, к.2, 6 к.1,к.2"/>
    <n v="611879"/>
    <m/>
    <m/>
    <n v="7188850"/>
    <n v="2011"/>
    <n v="1.5"/>
    <n v="200"/>
    <m/>
    <m/>
    <n v="309"/>
    <n v="22"/>
    <m/>
    <n v="1"/>
    <m/>
    <n v="1"/>
    <m/>
    <m/>
    <m/>
    <m/>
    <m/>
    <m/>
    <m/>
    <m/>
    <s v="да"/>
    <s v="да"/>
    <s v="да"/>
    <s v="да"/>
    <m/>
  </r>
  <r>
    <n v="118"/>
    <x v="13"/>
    <s v="СУР"/>
    <s v="Дубки д.11,д.13"/>
    <n v="1168183"/>
    <n v="125572"/>
    <n v="11.268000000000001"/>
    <n v="5214745"/>
    <n v="2014"/>
    <n v="3"/>
    <n v="650"/>
    <n v="3000"/>
    <m/>
    <n v="220"/>
    <n v="18"/>
    <n v="125"/>
    <n v="1"/>
    <m/>
    <m/>
    <m/>
    <m/>
    <m/>
    <n v="1"/>
    <m/>
    <m/>
    <s v=" Устройство бункерной площадки, установка садового камня 370 пог.м., установка антипарковочных столбиков."/>
    <m/>
    <s v="да"/>
    <s v="да"/>
    <s v="да"/>
    <s v="да"/>
    <m/>
  </r>
  <r>
    <n v="119"/>
    <x v="13"/>
    <s v="СУР"/>
    <s v="Локомотивный пр. 15, 15 к.2, 19а"/>
    <n v="2270167"/>
    <n v="323330"/>
    <n v="12.553000000000001"/>
    <n v="7879454"/>
    <n v="2014"/>
    <n v="4.3"/>
    <n v="800"/>
    <n v="2000"/>
    <n v="65"/>
    <n v="250"/>
    <n v="22"/>
    <n v="60"/>
    <m/>
    <m/>
    <m/>
    <m/>
    <m/>
    <m/>
    <n v="1"/>
    <m/>
    <m/>
    <s v="Установка садового борткамня 150 пог.м, установка антипарковочных столбиков."/>
    <m/>
    <s v="да"/>
    <s v="да"/>
    <s v="да"/>
    <s v="да"/>
    <m/>
  </r>
  <r>
    <n v="120"/>
    <x v="13"/>
    <s v="СУР"/>
    <s v="Локомотивный пр. 13"/>
    <n v="2271591"/>
    <n v="125660"/>
    <n v="4.79"/>
    <n v="3514363"/>
    <n v="2014"/>
    <n v="1"/>
    <n v="300"/>
    <n v="1500"/>
    <m/>
    <n v="250"/>
    <n v="27"/>
    <n v="25"/>
    <n v="1"/>
    <m/>
    <m/>
    <n v="1"/>
    <m/>
    <m/>
    <m/>
    <m/>
    <m/>
    <s v="Установка садового борткамня 180 пог.м установка антипарковочных столбиков."/>
    <m/>
    <s v="да"/>
    <s v="да"/>
    <s v="да"/>
    <s v="да"/>
    <m/>
  </r>
  <r>
    <n v="121"/>
    <x v="13"/>
    <s v="СУР"/>
    <s v="Дмитровское шоссе 25 к.1; Ивановская ул. 32, 34, 36; Красностуденческий пр. 1; Немчинова ул. 2"/>
    <n v="2271992"/>
    <n v="125565"/>
    <n v="34.619"/>
    <n v="11189692"/>
    <n v="2014"/>
    <n v="10.7"/>
    <n v="1350"/>
    <n v="5000"/>
    <m/>
    <n v="471"/>
    <n v="16"/>
    <n v="80"/>
    <n v="3"/>
    <m/>
    <m/>
    <m/>
    <m/>
    <m/>
    <n v="2"/>
    <m/>
    <m/>
    <s v="Установка садового борткамня 650 пог.м, установка антипарковочных столбиков."/>
    <m/>
    <s v="да"/>
    <s v="да"/>
    <s v="да"/>
    <s v="да"/>
    <m/>
  </r>
  <r>
    <n v="122"/>
    <x v="13"/>
    <s v="СУР"/>
    <s v="Линейный пр. 8; Локомотивный пр. 11/10 "/>
    <n v="2271948"/>
    <n v="125659"/>
    <n v="11.27"/>
    <n v="5299966"/>
    <n v="2014"/>
    <n v="2.56"/>
    <n v="680"/>
    <n v="2000"/>
    <m/>
    <n v="160"/>
    <n v="22"/>
    <n v="35"/>
    <n v="1"/>
    <m/>
    <m/>
    <m/>
    <m/>
    <m/>
    <n v="1"/>
    <m/>
    <m/>
    <s v="Установка садового борткамня 250 пог.м, установка антипарковочных столбиков."/>
    <m/>
    <s v="да"/>
    <s v="да"/>
    <s v="да"/>
    <s v="да"/>
    <m/>
  </r>
  <r>
    <n v="123"/>
    <x v="13"/>
    <s v="СУР"/>
    <s v="Дмитровское шоссе 36 к.2, 40 к.1; Линейный пр. 6, 6а"/>
    <n v="2270091"/>
    <m/>
    <n v="17.251000000000001"/>
    <n v="9395680"/>
    <n v="2013"/>
    <n v="5.4"/>
    <n v="1100"/>
    <n v="3000"/>
    <m/>
    <n v="390"/>
    <n v="36"/>
    <n v="35"/>
    <n v="2"/>
    <m/>
    <m/>
    <m/>
    <m/>
    <n v="1"/>
    <n v="1"/>
    <m/>
    <m/>
    <s v="Установка садового борткамня 520 пог.м, установка антипарковочных столбиков."/>
    <m/>
    <s v="да"/>
    <s v="да"/>
    <s v="да"/>
    <s v="да"/>
    <m/>
  </r>
  <r>
    <n v="124"/>
    <x v="13"/>
    <s v="СЭРР"/>
    <s v="Дмитровское шоссе 34 к.1, 36 к.1 "/>
    <s v=" 2272293"/>
    <m/>
    <n v="19.920000000000002"/>
    <n v="7499249"/>
    <n v="2013"/>
    <n v="4.3600000000000003"/>
    <n v="750"/>
    <n v="5000"/>
    <m/>
    <n v="360"/>
    <n v="15"/>
    <n v="38"/>
    <n v="1"/>
    <m/>
    <m/>
    <m/>
    <m/>
    <m/>
    <n v="1"/>
    <m/>
    <m/>
    <s v="Установка садового борткамня 180 пог.м, установка антипарковочных столбиков."/>
    <m/>
    <s v="да"/>
    <s v="да"/>
    <s v="да"/>
    <s v="да"/>
    <m/>
  </r>
  <r>
    <n v="125"/>
    <x v="13"/>
    <s v="СУР"/>
    <s v="Ивановская 16,18"/>
    <n v="1168749"/>
    <m/>
    <s v="13 ,280"/>
    <n v="3860000"/>
    <n v="2017"/>
    <m/>
    <n v="500"/>
    <n v="500"/>
    <n v="120"/>
    <m/>
    <n v="14"/>
    <m/>
    <m/>
    <m/>
    <n v="1"/>
    <n v="1"/>
    <m/>
    <m/>
    <m/>
    <n v="10"/>
    <n v="25"/>
    <s v="Устройство резинки на тренажерной площадке 30м2"/>
    <m/>
    <s v="нет"/>
    <s v=""/>
    <s v=""/>
    <s v="да"/>
    <m/>
  </r>
  <r>
    <n v="126"/>
    <x v="14"/>
    <s v="СУР"/>
    <s v="Флотская ул. 17 к.1, 17 к.2"/>
    <n v="698851"/>
    <n v="125831"/>
    <n v="12.542"/>
    <n v="5350000"/>
    <n v="2012"/>
    <n v="5.0419999999999998"/>
    <n v="90"/>
    <n v="100"/>
    <m/>
    <n v="600"/>
    <n v="14"/>
    <m/>
    <n v="1"/>
    <m/>
    <m/>
    <m/>
    <m/>
    <m/>
    <m/>
    <m/>
    <m/>
    <m/>
    <m/>
    <s v="да"/>
    <s v="да"/>
    <s v="да"/>
    <s v="да"/>
    <m/>
  </r>
  <r>
    <n v="127"/>
    <x v="14"/>
    <s v="СУР"/>
    <s v="Лавочкина ул. 44 к.3"/>
    <n v="637157"/>
    <n v="125867"/>
    <n v="8.4090000000000007"/>
    <n v="5400000"/>
    <n v="2012"/>
    <m/>
    <m/>
    <n v="100"/>
    <m/>
    <n v="530"/>
    <n v="18"/>
    <m/>
    <m/>
    <n v="1"/>
    <m/>
    <m/>
    <m/>
    <m/>
    <m/>
    <m/>
    <m/>
    <m/>
    <m/>
    <s v="нет"/>
    <s v=""/>
    <s v="да"/>
    <s v="да"/>
    <m/>
  </r>
  <r>
    <n v="128"/>
    <x v="14"/>
    <s v="СУР"/>
    <s v="Дыбенко ул. 6 к.1, 6 к.2"/>
    <n v="577485"/>
    <n v="158026"/>
    <n v="17.788"/>
    <n v="5520000"/>
    <n v="2012"/>
    <n v="1.1299999999999999"/>
    <n v="70"/>
    <n v="100"/>
    <m/>
    <n v="608"/>
    <n v="18"/>
    <m/>
    <n v="1"/>
    <m/>
    <m/>
    <m/>
    <m/>
    <m/>
    <m/>
    <m/>
    <m/>
    <m/>
    <m/>
    <s v="да"/>
    <s v="да"/>
    <s v="да"/>
    <s v="да"/>
    <m/>
  </r>
  <r>
    <n v="129"/>
    <x v="14"/>
    <s v="СУР"/>
    <s v="Зеленоградская ул. 39 к.1"/>
    <n v="4066783"/>
    <n v="125733"/>
    <n v="9.4730000000000008"/>
    <n v="1620700"/>
    <n v="2011"/>
    <n v="1.1739999999999999"/>
    <n v="110"/>
    <n v="100"/>
    <m/>
    <n v="214"/>
    <n v="10"/>
    <m/>
    <n v="1"/>
    <m/>
    <m/>
    <m/>
    <m/>
    <m/>
    <m/>
    <m/>
    <m/>
    <m/>
    <m/>
    <s v="да"/>
    <s v="да"/>
    <s v="да"/>
    <s v="да"/>
    <m/>
  </r>
  <r>
    <n v="130"/>
    <x v="14"/>
    <s v="СУР"/>
    <s v="Дыбенко д.44"/>
    <n v="708963"/>
    <n v="318519"/>
    <n v="18.158999999999999"/>
    <n v="4256000"/>
    <n v="2013"/>
    <m/>
    <m/>
    <n v="100"/>
    <m/>
    <m/>
    <m/>
    <m/>
    <m/>
    <m/>
    <n v="1"/>
    <m/>
    <m/>
    <m/>
    <m/>
    <m/>
    <m/>
    <s v="устройство пешеходной длорожки, замена бортов на СП"/>
    <m/>
    <s v="нет"/>
    <s v=""/>
    <s v=""/>
    <s v=""/>
    <m/>
  </r>
  <r>
    <n v="131"/>
    <x v="14"/>
    <s v="СУР"/>
    <s v="Зеленоградская ул. 19"/>
    <n v="712560"/>
    <n v="125747"/>
    <n v="11.121"/>
    <n v="1480000"/>
    <n v="2013"/>
    <m/>
    <m/>
    <n v="100"/>
    <m/>
    <m/>
    <n v="5"/>
    <m/>
    <m/>
    <m/>
    <m/>
    <m/>
    <n v="1"/>
    <m/>
    <m/>
    <m/>
    <m/>
    <s v="пешеходная дорожка из брусчатки, 240кв.м"/>
    <m/>
    <s v="нет"/>
    <s v=""/>
    <s v=""/>
    <s v=""/>
    <m/>
  </r>
  <r>
    <n v="132"/>
    <x v="14"/>
    <s v="СУР"/>
    <s v="Зеленоградская ул. 23А"/>
    <n v="713833"/>
    <n v="125756"/>
    <n v="5.4489999999999998"/>
    <n v="4250000"/>
    <n v="2013"/>
    <n v="1.794"/>
    <n v="90"/>
    <n v="100"/>
    <m/>
    <n v="194"/>
    <n v="12"/>
    <m/>
    <n v="1"/>
    <m/>
    <m/>
    <m/>
    <m/>
    <m/>
    <m/>
    <m/>
    <m/>
    <m/>
    <m/>
    <s v="да"/>
    <s v="да"/>
    <s v="да"/>
    <s v="да"/>
    <m/>
  </r>
  <r>
    <n v="133"/>
    <x v="14"/>
    <s v="СУР"/>
    <s v="Лавoчкина ул. 44 к.1"/>
    <n v="602181"/>
    <n v="250680"/>
    <n v="11.573"/>
    <n v="5630000"/>
    <n v="2011"/>
    <m/>
    <m/>
    <n v="100"/>
    <m/>
    <n v="250"/>
    <n v="18"/>
    <m/>
    <n v="1"/>
    <m/>
    <m/>
    <m/>
    <m/>
    <m/>
    <m/>
    <m/>
    <m/>
    <m/>
    <m/>
    <s v="нет"/>
    <s v=""/>
    <s v="да"/>
    <s v="да"/>
    <m/>
  </r>
  <r>
    <n v="134"/>
    <x v="14"/>
    <s v="СУР"/>
    <s v="Фестивальная ул. 59 к.1, 59 к.2, 59 к.3"/>
    <n v="584082"/>
    <n v="125845"/>
    <n v="23.375"/>
    <n v="5150000"/>
    <n v="2014"/>
    <n v="3.25"/>
    <n v="110"/>
    <n v="100"/>
    <m/>
    <n v="875"/>
    <n v="18"/>
    <m/>
    <m/>
    <n v="1"/>
    <m/>
    <m/>
    <m/>
    <m/>
    <m/>
    <m/>
    <m/>
    <m/>
    <m/>
    <s v="да"/>
    <s v="да"/>
    <s v="да"/>
    <s v="да"/>
    <m/>
  </r>
  <r>
    <n v="135"/>
    <x v="14"/>
    <s v="СУР"/>
    <s v="Ляпидевского ул. 16"/>
    <n v="2930916"/>
    <n v="321611"/>
    <n v="12.75"/>
    <n v="4230000"/>
    <n v="2012"/>
    <n v="2.5030000000000001"/>
    <n v="90"/>
    <n v="100"/>
    <m/>
    <n v="620"/>
    <n v="16"/>
    <m/>
    <n v="1"/>
    <m/>
    <m/>
    <m/>
    <m/>
    <m/>
    <m/>
    <m/>
    <m/>
    <m/>
    <m/>
    <s v="да"/>
    <s v="да"/>
    <s v="да"/>
    <s v="да"/>
    <m/>
  </r>
  <r>
    <n v="136"/>
    <x v="14"/>
    <s v="СУР"/>
    <s v="Ляпидевского ул. 10 "/>
    <n v="4147912"/>
    <n v="323084"/>
    <n v="13.157"/>
    <n v="4290000"/>
    <n v="2015"/>
    <n v="1.45"/>
    <n v="70"/>
    <n v="100"/>
    <m/>
    <n v="252"/>
    <n v="8"/>
    <m/>
    <n v="1"/>
    <m/>
    <m/>
    <m/>
    <m/>
    <m/>
    <m/>
    <m/>
    <m/>
    <m/>
    <m/>
    <s v="да"/>
    <s v="да"/>
    <s v="да"/>
    <s v="да"/>
    <m/>
  </r>
  <r>
    <n v="137"/>
    <x v="15"/>
    <s v="СУР"/>
    <s v="Куусинена ул. 4а к.3, 4а к.4"/>
    <n v="363646"/>
    <n v="125879"/>
    <n v="12.864000000000001"/>
    <n v="7632000"/>
    <n v="2013"/>
    <n v="2.9990000000000001"/>
    <n v="30"/>
    <n v="3000"/>
    <m/>
    <n v="968"/>
    <n v="2"/>
    <m/>
    <m/>
    <m/>
    <n v="1"/>
    <m/>
    <m/>
    <m/>
    <n v="1"/>
    <m/>
    <m/>
    <m/>
    <m/>
    <s v="нет"/>
    <s v="да"/>
    <s v="да"/>
    <s v=""/>
    <m/>
  </r>
  <r>
    <n v="138"/>
    <x v="15"/>
    <s v="СУР"/>
    <s v="Полины Осипенко ул. 10 к.1"/>
    <n v="4208716"/>
    <n v="318581"/>
    <n v="19.079999999999998"/>
    <n v="10008000"/>
    <n v="2013"/>
    <n v="9.4339999999999993"/>
    <n v="50"/>
    <n v="300"/>
    <m/>
    <n v="229"/>
    <n v="42"/>
    <m/>
    <n v="1"/>
    <m/>
    <m/>
    <m/>
    <m/>
    <m/>
    <m/>
    <m/>
    <m/>
    <m/>
    <m/>
    <m/>
    <m/>
    <m/>
    <m/>
    <m/>
  </r>
  <r>
    <n v="139"/>
    <x v="15"/>
    <s v="СУР"/>
    <s v="Хорошевское шоссе 46, 48"/>
    <n v="2489320"/>
    <n v="125954"/>
    <n v="10.906000000000001"/>
    <n v="5639000"/>
    <n v="2013"/>
    <n v="5.1719999999999997"/>
    <n v="80"/>
    <n v="1000"/>
    <m/>
    <n v="375"/>
    <n v="27"/>
    <m/>
    <n v="1"/>
    <m/>
    <m/>
    <m/>
    <m/>
    <m/>
    <m/>
    <m/>
    <m/>
    <m/>
    <m/>
    <m/>
    <m/>
    <m/>
    <m/>
    <m/>
  </r>
  <r>
    <n v="140"/>
    <x v="15"/>
    <s v="СУР"/>
    <s v="Хорошевское шоссе 52 к.1, 52 к.2"/>
    <n v="407599"/>
    <n v="125956"/>
    <n v="17.869"/>
    <n v="10054000"/>
    <n v="2013"/>
    <n v="8.7949999999999999"/>
    <n v="60"/>
    <n v="500"/>
    <m/>
    <n v="752"/>
    <n v="29"/>
    <m/>
    <n v="1"/>
    <m/>
    <m/>
    <m/>
    <m/>
    <m/>
    <m/>
    <m/>
    <m/>
    <m/>
    <m/>
    <m/>
    <m/>
    <m/>
    <m/>
    <m/>
  </r>
  <r>
    <n v="141"/>
    <x v="15"/>
    <s v="СУР"/>
    <s v="Хорошевское шоссе 56, 58"/>
    <n v="432055"/>
    <n v="125958"/>
    <n v="8.2729999999999997"/>
    <n v="3985000"/>
    <n v="2013"/>
    <n v="4.0789999999999997"/>
    <n v="80"/>
    <n v="500"/>
    <m/>
    <n v="40"/>
    <n v="22"/>
    <m/>
    <n v="1"/>
    <m/>
    <m/>
    <m/>
    <m/>
    <m/>
    <m/>
    <m/>
    <m/>
    <m/>
    <m/>
    <m/>
    <m/>
    <m/>
    <m/>
    <m/>
  </r>
  <r>
    <n v="142"/>
    <x v="15"/>
    <s v="СУР"/>
    <s v="Куусинена ул. 4а к.1, 4а к.2"/>
    <n v="415100"/>
    <n v="125877"/>
    <n v="13.654"/>
    <n v="6364000"/>
    <n v="2014"/>
    <n v="4"/>
    <n v="40"/>
    <n v="800"/>
    <m/>
    <n v="560"/>
    <n v="8"/>
    <m/>
    <n v="1"/>
    <m/>
    <m/>
    <m/>
    <m/>
    <m/>
    <m/>
    <m/>
    <m/>
    <s v="бункерная пл"/>
    <m/>
    <m/>
    <m/>
    <m/>
    <m/>
    <m/>
  </r>
  <r>
    <n v="143"/>
    <x v="15"/>
    <s v="СУР"/>
    <s v="Ленинградский проспект 57 - Острякова, д.8"/>
    <n v="477137"/>
    <n v="125899"/>
    <n v="13.62"/>
    <n v="5325000"/>
    <n v="2017"/>
    <n v="5"/>
    <n v="150"/>
    <m/>
    <m/>
    <m/>
    <m/>
    <m/>
    <m/>
    <m/>
    <n v="1"/>
    <m/>
    <m/>
    <m/>
    <m/>
    <m/>
    <m/>
    <m/>
    <m/>
    <s v="нет"/>
    <s v="да"/>
    <s v=""/>
    <s v=""/>
    <m/>
  </r>
  <r>
    <n v="144"/>
    <x v="15"/>
    <s v="СУР"/>
    <s v="Ленинградский проспект, д.59"/>
    <n v="380126"/>
    <n v="322802"/>
    <n v="5.6"/>
    <n v="3025000"/>
    <n v="2013"/>
    <n v="3.9"/>
    <n v="50"/>
    <n v="0"/>
    <m/>
    <m/>
    <m/>
    <m/>
    <m/>
    <m/>
    <m/>
    <m/>
    <m/>
    <m/>
    <m/>
    <m/>
    <m/>
    <m/>
    <m/>
    <s v="нет"/>
    <s v="да"/>
    <s v=""/>
    <s v=""/>
    <m/>
  </r>
  <r>
    <n v="145"/>
    <x v="15"/>
    <s v="СУР"/>
    <s v="пр Аэропорта, д.6"/>
    <n v="395822"/>
    <n v="125963"/>
    <n v="5.33"/>
    <n v="1174000"/>
    <n v="2015"/>
    <n v="1.08"/>
    <m/>
    <m/>
    <m/>
    <n v="140"/>
    <n v="12"/>
    <m/>
    <n v="1"/>
    <m/>
    <m/>
    <m/>
    <m/>
    <m/>
    <m/>
    <m/>
    <m/>
    <m/>
    <m/>
    <s v="да"/>
    <s v="да"/>
    <s v="да"/>
    <s v="да"/>
    <m/>
  </r>
  <r>
    <n v="146"/>
    <x v="15"/>
    <s v="СУР"/>
    <s v="3-я Магистральная, д.20Б-26Б"/>
    <n v="4237117"/>
    <n v="176347"/>
    <n v="22.27"/>
    <n v="2255000"/>
    <n v="2018"/>
    <n v="1"/>
    <m/>
    <m/>
    <m/>
    <m/>
    <n v="12"/>
    <m/>
    <m/>
    <m/>
    <n v="1"/>
    <m/>
    <m/>
    <m/>
    <m/>
    <m/>
    <n v="50"/>
    <m/>
    <m/>
    <s v="нет"/>
    <s v="да"/>
    <s v=""/>
    <s v="да"/>
    <m/>
  </r>
  <r>
    <n v="147"/>
    <x v="15"/>
    <s v="СУР"/>
    <s v="Зорге ул. 6 к.1, 6 к.2, 6 к.3; Куусинена ул. 7 к.1, 7 к.2, 7 к.3"/>
    <n v="482971"/>
    <n v="318048"/>
    <n v="14.19"/>
    <n v="2600500"/>
    <n v="2016"/>
    <n v="3.5"/>
    <m/>
    <n v="500"/>
    <m/>
    <m/>
    <m/>
    <m/>
    <m/>
    <m/>
    <m/>
    <m/>
    <m/>
    <m/>
    <m/>
    <m/>
    <m/>
    <m/>
    <m/>
    <s v="нет"/>
    <s v="да"/>
    <s v=""/>
    <s v=""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0" applyNumberFormats="0" applyBorderFormats="0" applyFontFormats="0" applyPatternFormats="0" applyAlignmentFormats="0" applyWidthHeightFormats="1" dataCaption="Значения" updatedVersion="6" minRefreshableVersion="3" itemPrintTitles="1" createdVersion="6" indent="0" outline="1" outlineData="1" multipleFieldFilters="0" rowHeaderCaption="Район">
  <location ref="A3:E20" firstHeaderRow="0" firstDataRow="1" firstDataCol="1"/>
  <pivotFields count="32">
    <pivotField showAll="0"/>
    <pivotField axis="axisRow" showAll="0" sortType="ascending">
      <items count="19">
        <item x="0"/>
        <item x="1"/>
        <item x="2"/>
        <item x="3"/>
        <item x="4"/>
        <item x="5"/>
        <item x="6"/>
        <item m="1" x="17"/>
        <item x="7"/>
        <item x="8"/>
        <item x="9"/>
        <item x="10"/>
        <item x="11"/>
        <item x="12"/>
        <item x="13"/>
        <item x="14"/>
        <item x="15"/>
        <item h="1" x="16"/>
        <item t="default"/>
      </items>
    </pivotField>
    <pivotField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 defaultSubtotal="0"/>
    <pivotField showAll="0" defaultSubtotal="0"/>
    <pivotField showAll="0" defaultSubtota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Кол-во объектов" fld="3" subtotal="count" baseField="0" baseItem="0"/>
    <dataField name="Комплексное" fld="29" subtotal="count" baseField="0" baseItem="0"/>
    <dataField name="Площадь ДТ, тыс.кв.м." fld="6" baseField="1" baseItem="0" numFmtId="4"/>
    <dataField name="Стоимость работ, ₽" fld="7" baseField="1" baseItem="6" numFmtId="4"/>
  </dataFields>
  <formats count="87">
    <format dxfId="92">
      <pivotArea field="1" type="button" dataOnly="0" labelOnly="1" outline="0" axis="axisRow" fieldPosition="0"/>
    </format>
    <format dxfId="9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field="1" type="button" dataOnly="0" labelOnly="1" outline="0" axis="axisRow" fieldPosition="0"/>
    </format>
    <format dxfId="87">
      <pivotArea dataOnly="0" labelOnly="1" fieldPosition="0">
        <references count="1">
          <reference field="1" count="0"/>
        </references>
      </pivotArea>
    </format>
    <format dxfId="86">
      <pivotArea dataOnly="0" labelOnly="1" grandRow="1" outline="0" fieldPosition="0"/>
    </format>
    <format dxfId="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4">
      <pivotArea type="all" dataOnly="0" outline="0" fieldPosition="0"/>
    </format>
    <format dxfId="83">
      <pivotArea outline="0" collapsedLevelsAreSubtotals="1" fieldPosition="0"/>
    </format>
    <format dxfId="82">
      <pivotArea field="1" type="button" dataOnly="0" labelOnly="1" outline="0" axis="axisRow" fieldPosition="0"/>
    </format>
    <format dxfId="81">
      <pivotArea dataOnly="0" labelOnly="1" fieldPosition="0">
        <references count="1">
          <reference field="1" count="0"/>
        </references>
      </pivotArea>
    </format>
    <format dxfId="80">
      <pivotArea dataOnly="0" labelOnly="1" grandRow="1" outline="0" fieldPosition="0"/>
    </format>
    <format dxfId="7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8">
      <pivotArea field="1" type="button" dataOnly="0" labelOnly="1" outline="0" axis="axisRow" fieldPosition="0"/>
    </format>
    <format dxfId="7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6">
      <pivotArea field="1" type="button" dataOnly="0" labelOnly="1" outline="0" axis="axisRow" fieldPosition="0"/>
    </format>
    <format dxfId="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4">
      <pivotArea field="1" type="button" dataOnly="0" labelOnly="1" outline="0" axis="axisRow" fieldPosition="0"/>
    </format>
    <format dxfId="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2">
      <pivotArea type="all" dataOnly="0" outline="0" fieldPosition="0"/>
    </format>
    <format dxfId="71">
      <pivotArea outline="0" collapsedLevelsAreSubtotals="1" fieldPosition="0"/>
    </format>
    <format dxfId="70">
      <pivotArea field="1" type="button" dataOnly="0" labelOnly="1" outline="0" axis="axisRow" fieldPosition="0"/>
    </format>
    <format dxfId="69">
      <pivotArea dataOnly="0" labelOnly="1" fieldPosition="0">
        <references count="1">
          <reference field="1" count="0"/>
        </references>
      </pivotArea>
    </format>
    <format dxfId="68">
      <pivotArea dataOnly="0" labelOnly="1" grandRow="1" outline="0" fieldPosition="0"/>
    </format>
    <format dxfId="6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6">
      <pivotArea collapsedLevelsAreSubtotals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1" type="button" dataOnly="0" labelOnly="1" outline="0" axis="axisRow" fieldPosition="0"/>
    </format>
    <format dxfId="62">
      <pivotArea dataOnly="0" labelOnly="1" fieldPosition="0">
        <references count="1">
          <reference field="1" count="0"/>
        </references>
      </pivotArea>
    </format>
    <format dxfId="61">
      <pivotArea dataOnly="0" labelOnly="1" grandRow="1" outline="0" fieldPosition="0"/>
    </format>
    <format dxfId="6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1" type="button" dataOnly="0" labelOnly="1" outline="0" axis="axisRow" fieldPosition="0"/>
    </format>
    <format dxfId="56">
      <pivotArea dataOnly="0" labelOnly="1" fieldPosition="0">
        <references count="1">
          <reference field="1" count="0"/>
        </references>
      </pivotArea>
    </format>
    <format dxfId="55">
      <pivotArea dataOnly="0" labelOnly="1" grandRow="1" outline="0" fieldPosition="0"/>
    </format>
    <format dxfId="5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1" type="button" dataOnly="0" labelOnly="1" outline="0" axis="axisRow" fieldPosition="0"/>
    </format>
    <format dxfId="50">
      <pivotArea dataOnly="0" labelOnly="1" fieldPosition="0">
        <references count="1">
          <reference field="1" count="0"/>
        </references>
      </pivotArea>
    </format>
    <format dxfId="49">
      <pivotArea dataOnly="0" labelOnly="1" grandRow="1" outline="0" fieldPosition="0"/>
    </format>
    <format dxfId="4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1" type="button" dataOnly="0" labelOnly="1" outline="0" axis="axisRow" fieldPosition="0"/>
    </format>
    <format dxfId="44">
      <pivotArea dataOnly="0" labelOnly="1" fieldPosition="0">
        <references count="1">
          <reference field="1" count="0"/>
        </references>
      </pivotArea>
    </format>
    <format dxfId="43">
      <pivotArea dataOnly="0" labelOnly="1" grandRow="1" outline="0" fieldPosition="0"/>
    </format>
    <format dxfId="4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0"/>
        </references>
      </pivotArea>
    </format>
    <format dxfId="36">
      <pivotArea dataOnly="0" labelOnly="1" grandRow="1" outline="0" fieldPosition="0"/>
    </format>
    <format dxfId="3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">
      <pivotArea field="1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0">
      <pivotArea field="1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8">
      <pivotArea grandRow="1" outline="0" collapsedLevelsAreSubtotals="1" fieldPosition="0"/>
    </format>
    <format dxfId="27">
      <pivotArea dataOnly="0" labelOnly="1" grandRow="1" outline="0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1" type="button" dataOnly="0" labelOnly="1" outline="0" axis="axisRow" fieldPosition="0"/>
    </format>
    <format dxfId="23">
      <pivotArea dataOnly="0" labelOnly="1" fieldPosition="0">
        <references count="1">
          <reference field="1" count="0"/>
        </references>
      </pivotArea>
    </format>
    <format dxfId="22">
      <pivotArea dataOnly="0" labelOnly="1" grandRow="1" outline="0" fieldPosition="0"/>
    </format>
    <format dxfId="2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0">
      <pivotArea dataOnly="0" labelOnly="1" fieldPosition="0">
        <references count="1">
          <reference field="1" count="1">
            <x v="1"/>
          </reference>
        </references>
      </pivotArea>
    </format>
    <format dxfId="19">
      <pivotArea dataOnly="0" labelOnly="1" fieldPosition="0">
        <references count="1">
          <reference field="1" count="1">
            <x v="2"/>
          </reference>
        </references>
      </pivotArea>
    </format>
    <format dxfId="18">
      <pivotArea dataOnly="0" labelOnly="1" fieldPosition="0">
        <references count="1">
          <reference field="1" count="1">
            <x v="4"/>
          </reference>
        </references>
      </pivotArea>
    </format>
    <format dxfId="17">
      <pivotArea dataOnly="0" labelOnly="1" fieldPosition="0">
        <references count="1">
          <reference field="1" count="2">
            <x v="14"/>
            <x v="15"/>
          </reference>
        </references>
      </pivotArea>
    </format>
    <format dxfId="16">
      <pivotArea dataOnly="0" labelOnly="1" fieldPosition="0">
        <references count="1">
          <reference field="1" count="1">
            <x v="14"/>
          </reference>
        </references>
      </pivotArea>
    </format>
    <format dxfId="15">
      <pivotArea dataOnly="0" labelOnly="1" fieldPosition="0">
        <references count="1">
          <reference field="1" count="1">
            <x v="1"/>
          </reference>
        </references>
      </pivotArea>
    </format>
    <format dxfId="14">
      <pivotArea dataOnly="0" labelOnly="1" fieldPosition="0">
        <references count="1">
          <reference field="1" count="1">
            <x v="4"/>
          </reference>
        </references>
      </pivotArea>
    </format>
    <format dxfId="13">
      <pivotArea dataOnly="0" labelOnly="1" fieldPosition="0">
        <references count="1">
          <reference field="1" count="1">
            <x v="2"/>
          </reference>
        </references>
      </pivotArea>
    </format>
    <format dxfId="12">
      <pivotArea dataOnly="0" labelOnly="1" fieldPosition="0">
        <references count="1">
          <reference field="1" count="1">
            <x v="15"/>
          </reference>
        </references>
      </pivotArea>
    </format>
    <format dxfId="11">
      <pivotArea outline="0" collapsedLevelsAreSubtotals="1" fieldPosition="0">
        <references count="1">
          <reference field="4294967294" count="2" selected="0">
            <x v="2"/>
            <x v="3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"/>
  <sheetViews>
    <sheetView tabSelected="1" view="pageBreakPreview" zoomScale="70" zoomScaleNormal="70" zoomScaleSheetLayoutView="70" workbookViewId="0">
      <selection sqref="A1:L1"/>
    </sheetView>
  </sheetViews>
  <sheetFormatPr defaultRowHeight="15.75" x14ac:dyDescent="0.25"/>
  <cols>
    <col min="1" max="1" width="6.140625" style="3" customWidth="1"/>
    <col min="2" max="2" width="37.140625" style="1" customWidth="1"/>
    <col min="3" max="3" width="16.140625" style="3" customWidth="1"/>
    <col min="4" max="4" width="12.85546875" style="3" customWidth="1"/>
    <col min="5" max="5" width="14.85546875" style="3" customWidth="1"/>
    <col min="6" max="11" width="12.85546875" style="3" customWidth="1"/>
    <col min="12" max="12" width="40" style="3" customWidth="1"/>
    <col min="13" max="16384" width="9.140625" style="3"/>
  </cols>
  <sheetData>
    <row r="1" spans="1:45" ht="72" customHeight="1" x14ac:dyDescent="0.25">
      <c r="A1" s="46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45" ht="20.25" customHeight="1" x14ac:dyDescent="0.25">
      <c r="A2" s="48" t="s">
        <v>0</v>
      </c>
      <c r="B2" s="49" t="s">
        <v>1</v>
      </c>
      <c r="C2" s="50" t="s">
        <v>2</v>
      </c>
      <c r="D2" s="51" t="s">
        <v>3</v>
      </c>
      <c r="E2" s="51"/>
      <c r="F2" s="51"/>
      <c r="G2" s="51"/>
      <c r="H2" s="51"/>
      <c r="I2" s="51"/>
      <c r="J2" s="51"/>
      <c r="K2" s="51"/>
      <c r="L2" s="5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31.5" customHeight="1" x14ac:dyDescent="0.25">
      <c r="A3" s="48"/>
      <c r="B3" s="49"/>
      <c r="C3" s="50"/>
      <c r="D3" s="47" t="s">
        <v>4</v>
      </c>
      <c r="E3" s="43" t="s">
        <v>5</v>
      </c>
      <c r="F3" s="47" t="s">
        <v>6</v>
      </c>
      <c r="G3" s="44" t="s">
        <v>7</v>
      </c>
      <c r="H3" s="44" t="s">
        <v>8</v>
      </c>
      <c r="I3" s="41"/>
      <c r="J3" s="44" t="s">
        <v>9</v>
      </c>
      <c r="K3" s="44" t="s">
        <v>10</v>
      </c>
      <c r="L3" s="44" t="s">
        <v>11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ht="117" customHeight="1" x14ac:dyDescent="0.25">
      <c r="A4" s="48"/>
      <c r="B4" s="49"/>
      <c r="C4" s="50"/>
      <c r="D4" s="47"/>
      <c r="E4" s="43"/>
      <c r="F4" s="47"/>
      <c r="G4" s="44"/>
      <c r="H4" s="44"/>
      <c r="I4" s="34" t="s">
        <v>12</v>
      </c>
      <c r="J4" s="44"/>
      <c r="K4" s="44"/>
      <c r="L4" s="4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ht="31.5" x14ac:dyDescent="0.25">
      <c r="A5" s="48"/>
      <c r="B5" s="49"/>
      <c r="C5" s="2" t="s">
        <v>13</v>
      </c>
      <c r="D5" s="36" t="s">
        <v>14</v>
      </c>
      <c r="E5" s="5" t="s">
        <v>15</v>
      </c>
      <c r="F5" s="36" t="s">
        <v>16</v>
      </c>
      <c r="G5" s="35" t="s">
        <v>16</v>
      </c>
      <c r="H5" s="35" t="s">
        <v>17</v>
      </c>
      <c r="I5" s="35" t="s">
        <v>17</v>
      </c>
      <c r="J5" s="35" t="s">
        <v>17</v>
      </c>
      <c r="K5" s="35" t="s">
        <v>18</v>
      </c>
      <c r="L5" s="3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s="33" customFormat="1" ht="18.75" x14ac:dyDescent="0.3">
      <c r="A6" s="42" t="s">
        <v>41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45" s="7" customFormat="1" ht="46.5" customHeight="1" x14ac:dyDescent="0.25">
      <c r="A7" s="37">
        <v>1</v>
      </c>
      <c r="B7" s="38" t="s">
        <v>51</v>
      </c>
      <c r="C7" s="39">
        <v>12.864000000000001</v>
      </c>
      <c r="D7" s="39">
        <v>3</v>
      </c>
      <c r="E7" s="39">
        <v>262</v>
      </c>
      <c r="F7" s="39">
        <v>2303</v>
      </c>
      <c r="G7" s="39">
        <v>78</v>
      </c>
      <c r="H7" s="40">
        <v>22</v>
      </c>
      <c r="I7" s="40">
        <v>1</v>
      </c>
      <c r="J7" s="40">
        <v>1</v>
      </c>
      <c r="K7" s="39"/>
      <c r="L7" s="38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 s="7" customFormat="1" ht="46.5" customHeight="1" x14ac:dyDescent="0.25">
      <c r="A8" s="37">
        <f>SUM(A7+1)</f>
        <v>2</v>
      </c>
      <c r="B8" s="38" t="s">
        <v>52</v>
      </c>
      <c r="C8" s="39">
        <v>19.079999999999998</v>
      </c>
      <c r="D8" s="39">
        <v>7.27</v>
      </c>
      <c r="E8" s="39">
        <v>550</v>
      </c>
      <c r="F8" s="39"/>
      <c r="G8" s="39"/>
      <c r="H8" s="40"/>
      <c r="I8" s="40"/>
      <c r="J8" s="40"/>
      <c r="K8" s="39"/>
      <c r="L8" s="38" t="s">
        <v>62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 s="7" customFormat="1" ht="46.5" customHeight="1" x14ac:dyDescent="0.25">
      <c r="A9" s="37">
        <f t="shared" ref="A9:A14" si="0">SUM(A8+1)</f>
        <v>3</v>
      </c>
      <c r="B9" s="38" t="s">
        <v>53</v>
      </c>
      <c r="C9" s="39">
        <v>10.906000000000001</v>
      </c>
      <c r="D9" s="39">
        <v>5.17</v>
      </c>
      <c r="E9" s="39">
        <v>80</v>
      </c>
      <c r="F9" s="39">
        <v>491</v>
      </c>
      <c r="G9" s="39">
        <v>375</v>
      </c>
      <c r="H9" s="40">
        <v>27</v>
      </c>
      <c r="I9" s="40"/>
      <c r="J9" s="40"/>
      <c r="K9" s="39"/>
      <c r="L9" s="3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 s="7" customFormat="1" ht="46.5" customHeight="1" x14ac:dyDescent="0.25">
      <c r="A10" s="37">
        <f t="shared" si="0"/>
        <v>4</v>
      </c>
      <c r="B10" s="38" t="s">
        <v>54</v>
      </c>
      <c r="C10" s="39">
        <v>17.869</v>
      </c>
      <c r="D10" s="39">
        <v>8.6999999999999993</v>
      </c>
      <c r="E10" s="39">
        <v>261</v>
      </c>
      <c r="F10" s="39">
        <v>500</v>
      </c>
      <c r="G10" s="39">
        <v>377</v>
      </c>
      <c r="H10" s="40">
        <v>39</v>
      </c>
      <c r="I10" s="40">
        <v>1</v>
      </c>
      <c r="J10" s="40"/>
      <c r="K10" s="39"/>
      <c r="L10" s="3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 s="7" customFormat="1" ht="46.5" customHeight="1" x14ac:dyDescent="0.25">
      <c r="A11" s="37">
        <f t="shared" si="0"/>
        <v>5</v>
      </c>
      <c r="B11" s="38" t="s">
        <v>55</v>
      </c>
      <c r="C11" s="39">
        <v>13.654</v>
      </c>
      <c r="D11" s="39">
        <v>4.2699999999999996</v>
      </c>
      <c r="E11" s="39">
        <v>50</v>
      </c>
      <c r="F11" s="39">
        <v>370</v>
      </c>
      <c r="G11" s="39">
        <v>560</v>
      </c>
      <c r="H11" s="40">
        <v>25</v>
      </c>
      <c r="I11" s="40"/>
      <c r="J11" s="40"/>
      <c r="K11" s="39">
        <v>25</v>
      </c>
      <c r="L11" s="38" t="s">
        <v>60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s="7" customFormat="1" ht="46.5" customHeight="1" x14ac:dyDescent="0.25">
      <c r="A12" s="37">
        <f t="shared" si="0"/>
        <v>6</v>
      </c>
      <c r="B12" s="38" t="s">
        <v>56</v>
      </c>
      <c r="C12" s="39">
        <v>13.62</v>
      </c>
      <c r="D12" s="39">
        <v>5.3</v>
      </c>
      <c r="E12" s="39">
        <v>150</v>
      </c>
      <c r="F12" s="39">
        <v>1200</v>
      </c>
      <c r="G12" s="39"/>
      <c r="H12" s="40">
        <v>7</v>
      </c>
      <c r="I12" s="40">
        <v>1</v>
      </c>
      <c r="J12" s="40"/>
      <c r="K12" s="39"/>
      <c r="L12" s="38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s="7" customFormat="1" ht="46.5" customHeight="1" x14ac:dyDescent="0.25">
      <c r="A13" s="37">
        <f t="shared" si="0"/>
        <v>7</v>
      </c>
      <c r="B13" s="38" t="s">
        <v>57</v>
      </c>
      <c r="C13" s="39">
        <v>5.6</v>
      </c>
      <c r="D13" s="39">
        <v>3.9</v>
      </c>
      <c r="E13" s="39">
        <v>50</v>
      </c>
      <c r="F13" s="39">
        <v>700</v>
      </c>
      <c r="G13" s="39"/>
      <c r="H13" s="40"/>
      <c r="I13" s="40"/>
      <c r="J13" s="40"/>
      <c r="K13" s="39"/>
      <c r="L13" s="38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 s="7" customFormat="1" ht="46.5" customHeight="1" x14ac:dyDescent="0.25">
      <c r="A14" s="37">
        <f t="shared" si="0"/>
        <v>8</v>
      </c>
      <c r="B14" s="38" t="s">
        <v>58</v>
      </c>
      <c r="C14" s="39">
        <v>5.33</v>
      </c>
      <c r="D14" s="39">
        <v>1.08</v>
      </c>
      <c r="E14" s="39"/>
      <c r="F14" s="39">
        <v>289</v>
      </c>
      <c r="G14" s="39">
        <v>140</v>
      </c>
      <c r="H14" s="40">
        <v>6</v>
      </c>
      <c r="I14" s="40"/>
      <c r="J14" s="40"/>
      <c r="K14" s="39"/>
      <c r="L14" s="3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 s="7" customFormat="1" ht="46.5" customHeight="1" x14ac:dyDescent="0.25">
      <c r="A15" s="37">
        <v>9</v>
      </c>
      <c r="B15" s="38" t="s">
        <v>59</v>
      </c>
      <c r="C15" s="39">
        <v>14.19</v>
      </c>
      <c r="D15" s="39">
        <v>5.3</v>
      </c>
      <c r="E15" s="39"/>
      <c r="F15" s="39">
        <v>394</v>
      </c>
      <c r="G15" s="39"/>
      <c r="H15" s="40"/>
      <c r="I15" s="40"/>
      <c r="J15" s="40"/>
      <c r="K15" s="39"/>
      <c r="L15" s="3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 s="7" customFormat="1" ht="46.5" customHeight="1" x14ac:dyDescent="0.25">
      <c r="A16" s="37">
        <v>10</v>
      </c>
      <c r="B16" s="38" t="s">
        <v>61</v>
      </c>
      <c r="C16" s="39">
        <v>15.62</v>
      </c>
      <c r="D16" s="39">
        <v>5.3</v>
      </c>
      <c r="E16" s="39"/>
      <c r="F16" s="39"/>
      <c r="G16" s="39"/>
      <c r="H16" s="40"/>
      <c r="I16" s="40"/>
      <c r="J16" s="40"/>
      <c r="K16" s="39"/>
      <c r="L16" s="3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</sheetData>
  <mergeCells count="15">
    <mergeCell ref="A6:L6"/>
    <mergeCell ref="K3:K4"/>
    <mergeCell ref="L3:L4"/>
    <mergeCell ref="F3:F4"/>
    <mergeCell ref="J3:J4"/>
    <mergeCell ref="A2:A5"/>
    <mergeCell ref="B2:B5"/>
    <mergeCell ref="C2:C4"/>
    <mergeCell ref="D2:L2"/>
    <mergeCell ref="D3:D4"/>
    <mergeCell ref="E3:E4"/>
    <mergeCell ref="A1:L1"/>
    <mergeCell ref="M6:AE6"/>
    <mergeCell ref="G3:G4"/>
    <mergeCell ref="H3:H4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"/>
  <sheetViews>
    <sheetView workbookViewId="0">
      <selection activeCell="C39" sqref="C39"/>
    </sheetView>
  </sheetViews>
  <sheetFormatPr defaultRowHeight="12.75" x14ac:dyDescent="0.2"/>
  <cols>
    <col min="1" max="1" width="19.7109375" bestFit="1" customWidth="1"/>
    <col min="2" max="2" width="16.140625" customWidth="1"/>
    <col min="3" max="6" width="15.42578125" bestFit="1" customWidth="1"/>
  </cols>
  <sheetData>
    <row r="1" spans="1:6" ht="14.25" x14ac:dyDescent="0.2">
      <c r="A1" s="52" t="s">
        <v>20</v>
      </c>
      <c r="B1" s="52"/>
      <c r="C1" s="52"/>
      <c r="D1" s="52"/>
      <c r="E1" s="52"/>
      <c r="F1" s="52"/>
    </row>
    <row r="2" spans="1:6" ht="15" x14ac:dyDescent="0.2">
      <c r="A2" s="8"/>
      <c r="B2" s="9"/>
      <c r="C2" s="9"/>
      <c r="D2" s="9"/>
      <c r="E2" s="9"/>
      <c r="F2" s="10"/>
    </row>
    <row r="3" spans="1:6" ht="30" hidden="1" x14ac:dyDescent="0.2">
      <c r="A3" s="31" t="s">
        <v>19</v>
      </c>
      <c r="B3" s="31" t="s">
        <v>21</v>
      </c>
      <c r="C3" s="11" t="s">
        <v>22</v>
      </c>
      <c r="D3" s="11" t="s">
        <v>23</v>
      </c>
      <c r="E3" s="11" t="s">
        <v>24</v>
      </c>
      <c r="F3" s="12" t="s">
        <v>25</v>
      </c>
    </row>
    <row r="4" spans="1:6" ht="15" hidden="1" x14ac:dyDescent="0.2">
      <c r="A4" s="13" t="s">
        <v>26</v>
      </c>
      <c r="B4" s="14">
        <v>8</v>
      </c>
      <c r="C4" s="15">
        <v>5</v>
      </c>
      <c r="D4" s="16">
        <v>5.86</v>
      </c>
      <c r="E4" s="16">
        <v>59378410</v>
      </c>
      <c r="F4" s="17">
        <v>64531080</v>
      </c>
    </row>
    <row r="5" spans="1:6" ht="15" hidden="1" x14ac:dyDescent="0.2">
      <c r="A5" s="18" t="s">
        <v>27</v>
      </c>
      <c r="B5" s="14">
        <v>11</v>
      </c>
      <c r="C5" s="15">
        <v>11</v>
      </c>
      <c r="D5" s="16">
        <v>34.950000000000003</v>
      </c>
      <c r="E5" s="16">
        <v>33444309.460000001</v>
      </c>
      <c r="F5" s="17">
        <v>80877200</v>
      </c>
    </row>
    <row r="6" spans="1:6" ht="15" hidden="1" x14ac:dyDescent="0.2">
      <c r="A6" s="18" t="s">
        <v>28</v>
      </c>
      <c r="B6" s="14">
        <v>9</v>
      </c>
      <c r="C6" s="15">
        <v>8</v>
      </c>
      <c r="D6" s="16">
        <v>112.55</v>
      </c>
      <c r="E6" s="16">
        <v>42947049.350000001</v>
      </c>
      <c r="F6" s="17">
        <v>49461100</v>
      </c>
    </row>
    <row r="7" spans="1:6" ht="15" hidden="1" x14ac:dyDescent="0.2">
      <c r="A7" s="13" t="s">
        <v>29</v>
      </c>
      <c r="B7" s="14">
        <v>10</v>
      </c>
      <c r="C7" s="15">
        <v>10</v>
      </c>
      <c r="D7" s="16">
        <v>127.36901</v>
      </c>
      <c r="E7" s="16">
        <v>47600000</v>
      </c>
      <c r="F7" s="17">
        <v>52815460</v>
      </c>
    </row>
    <row r="8" spans="1:6" ht="15" hidden="1" x14ac:dyDescent="0.2">
      <c r="A8" s="18" t="s">
        <v>30</v>
      </c>
      <c r="B8" s="14">
        <v>4</v>
      </c>
      <c r="C8" s="15">
        <v>2</v>
      </c>
      <c r="D8" s="16">
        <v>83.807999999999993</v>
      </c>
      <c r="E8" s="16">
        <v>49598081.890000001</v>
      </c>
      <c r="F8" s="17">
        <v>61087020</v>
      </c>
    </row>
    <row r="9" spans="1:6" ht="15" hidden="1" x14ac:dyDescent="0.2">
      <c r="A9" s="13" t="s">
        <v>31</v>
      </c>
      <c r="B9" s="14">
        <v>15</v>
      </c>
      <c r="C9" s="15">
        <v>13</v>
      </c>
      <c r="D9" s="16">
        <v>135.29299999999998</v>
      </c>
      <c r="E9" s="16">
        <v>82400250.079999998</v>
      </c>
      <c r="F9" s="17">
        <v>81436400</v>
      </c>
    </row>
    <row r="10" spans="1:6" ht="15" hidden="1" x14ac:dyDescent="0.2">
      <c r="A10" s="13" t="s">
        <v>32</v>
      </c>
      <c r="B10" s="14">
        <v>10</v>
      </c>
      <c r="C10" s="15">
        <v>10</v>
      </c>
      <c r="D10" s="16">
        <v>57.897999999999996</v>
      </c>
      <c r="E10" s="16">
        <v>49744000</v>
      </c>
      <c r="F10" s="17">
        <v>57259980</v>
      </c>
    </row>
    <row r="11" spans="1:6" ht="15" hidden="1" x14ac:dyDescent="0.2">
      <c r="A11" s="13" t="s">
        <v>33</v>
      </c>
      <c r="B11" s="14">
        <v>7</v>
      </c>
      <c r="C11" s="15">
        <v>7</v>
      </c>
      <c r="D11" s="16">
        <v>71.5</v>
      </c>
      <c r="E11" s="16">
        <v>44684700</v>
      </c>
      <c r="F11" s="17">
        <v>51478960</v>
      </c>
    </row>
    <row r="12" spans="1:6" ht="15" hidden="1" x14ac:dyDescent="0.2">
      <c r="A12" s="13" t="s">
        <v>34</v>
      </c>
      <c r="B12" s="14">
        <v>11</v>
      </c>
      <c r="C12" s="15">
        <v>11</v>
      </c>
      <c r="D12" s="16">
        <v>146.15</v>
      </c>
      <c r="E12" s="16">
        <v>51948000</v>
      </c>
      <c r="F12" s="17">
        <v>60395220</v>
      </c>
    </row>
    <row r="13" spans="1:6" ht="15" hidden="1" x14ac:dyDescent="0.2">
      <c r="A13" s="13" t="s">
        <v>35</v>
      </c>
      <c r="B13" s="14">
        <v>14</v>
      </c>
      <c r="C13" s="15">
        <v>14</v>
      </c>
      <c r="D13" s="16">
        <v>87.349199999999996</v>
      </c>
      <c r="E13" s="16">
        <v>35428809.280000001</v>
      </c>
      <c r="F13" s="17">
        <v>42492020</v>
      </c>
    </row>
    <row r="14" spans="1:6" ht="15" hidden="1" x14ac:dyDescent="0.2">
      <c r="A14" s="13" t="s">
        <v>36</v>
      </c>
      <c r="B14" s="14">
        <v>2</v>
      </c>
      <c r="C14" s="15">
        <v>2</v>
      </c>
      <c r="D14" s="16">
        <v>3.7</v>
      </c>
      <c r="E14" s="16">
        <v>3200000</v>
      </c>
      <c r="F14" s="17">
        <v>33256200</v>
      </c>
    </row>
    <row r="15" spans="1:6" ht="15" hidden="1" x14ac:dyDescent="0.2">
      <c r="A15" s="13" t="s">
        <v>37</v>
      </c>
      <c r="B15" s="14">
        <v>12</v>
      </c>
      <c r="C15" s="15">
        <v>12</v>
      </c>
      <c r="D15" s="16">
        <v>91.536999999999992</v>
      </c>
      <c r="E15" s="16">
        <v>33256200</v>
      </c>
      <c r="F15" s="17">
        <v>33533300</v>
      </c>
    </row>
    <row r="16" spans="1:6" ht="15" hidden="1" x14ac:dyDescent="0.2">
      <c r="A16" s="13" t="s">
        <v>38</v>
      </c>
      <c r="B16" s="14">
        <v>4</v>
      </c>
      <c r="C16" s="15">
        <v>4</v>
      </c>
      <c r="D16" s="16">
        <v>5.9210000000000003</v>
      </c>
      <c r="E16" s="16">
        <v>28533300</v>
      </c>
      <c r="F16" s="17">
        <v>46839900</v>
      </c>
    </row>
    <row r="17" spans="1:6" ht="15" hidden="1" x14ac:dyDescent="0.2">
      <c r="A17" s="18" t="s">
        <v>39</v>
      </c>
      <c r="B17" s="14">
        <v>8</v>
      </c>
      <c r="C17" s="15">
        <v>8</v>
      </c>
      <c r="D17" s="16">
        <v>111.67100000000001</v>
      </c>
      <c r="E17" s="16">
        <v>53853149</v>
      </c>
      <c r="F17" s="17">
        <v>47176700</v>
      </c>
    </row>
    <row r="18" spans="1:6" ht="15" hidden="1" x14ac:dyDescent="0.2">
      <c r="A18" s="18" t="s">
        <v>40</v>
      </c>
      <c r="B18" s="14">
        <v>11</v>
      </c>
      <c r="C18" s="15">
        <v>11</v>
      </c>
      <c r="D18" s="16">
        <v>143.79600000000002</v>
      </c>
      <c r="E18" s="16">
        <v>47176700</v>
      </c>
      <c r="F18" s="17">
        <v>63105300</v>
      </c>
    </row>
    <row r="19" spans="1:6" ht="15" hidden="1" x14ac:dyDescent="0.2">
      <c r="A19" s="13" t="s">
        <v>41</v>
      </c>
      <c r="B19" s="14">
        <v>11</v>
      </c>
      <c r="C19" s="15">
        <v>6</v>
      </c>
      <c r="D19" s="16">
        <v>143.65600000000001</v>
      </c>
      <c r="E19" s="16">
        <v>58061500</v>
      </c>
      <c r="F19" s="17">
        <v>63105301</v>
      </c>
    </row>
    <row r="20" spans="1:6" ht="15" hidden="1" x14ac:dyDescent="0.2">
      <c r="A20" s="19" t="s">
        <v>42</v>
      </c>
      <c r="B20" s="20">
        <v>147</v>
      </c>
      <c r="C20" s="20">
        <v>134</v>
      </c>
      <c r="D20" s="21">
        <v>1363.0082099999997</v>
      </c>
      <c r="E20" s="21">
        <v>721254459.05999994</v>
      </c>
      <c r="F20" s="22">
        <f>SUM(F5:F19)</f>
        <v>824320061</v>
      </c>
    </row>
    <row r="21" spans="1:6" ht="15" hidden="1" x14ac:dyDescent="0.25">
      <c r="E21" s="23"/>
      <c r="F21" s="23"/>
    </row>
    <row r="22" spans="1:6" ht="15" x14ac:dyDescent="0.2">
      <c r="A22" s="24" t="s">
        <v>43</v>
      </c>
      <c r="B22" s="24"/>
      <c r="C22" s="9"/>
      <c r="D22" s="9"/>
      <c r="E22" s="9"/>
      <c r="F22" s="25"/>
    </row>
    <row r="23" spans="1:6" ht="14.25" x14ac:dyDescent="0.2">
      <c r="A23" s="53" t="s">
        <v>19</v>
      </c>
      <c r="B23" s="55" t="s">
        <v>44</v>
      </c>
      <c r="C23" s="56" t="s">
        <v>45</v>
      </c>
      <c r="D23" s="57"/>
      <c r="E23" s="58"/>
      <c r="F23" s="59" t="s">
        <v>46</v>
      </c>
    </row>
    <row r="24" spans="1:6" ht="14.25" x14ac:dyDescent="0.2">
      <c r="A24" s="54"/>
      <c r="B24" s="55"/>
      <c r="C24" s="26" t="s">
        <v>47</v>
      </c>
      <c r="D24" s="26" t="s">
        <v>48</v>
      </c>
      <c r="E24" s="26" t="s">
        <v>49</v>
      </c>
      <c r="F24" s="60"/>
    </row>
    <row r="25" spans="1:6" ht="15" x14ac:dyDescent="0.2">
      <c r="A25" s="27" t="s">
        <v>26</v>
      </c>
      <c r="B25" s="28">
        <f>C25+F25</f>
        <v>64531080</v>
      </c>
      <c r="C25" s="17">
        <f t="shared" ref="C25:C39" si="0">D25+E25</f>
        <v>58069400</v>
      </c>
      <c r="D25" s="17">
        <v>47358100</v>
      </c>
      <c r="E25" s="17">
        <v>10711300</v>
      </c>
      <c r="F25" s="17">
        <v>6461680</v>
      </c>
    </row>
    <row r="26" spans="1:6" ht="15" x14ac:dyDescent="0.2">
      <c r="A26" s="27" t="s">
        <v>27</v>
      </c>
      <c r="B26" s="28">
        <f t="shared" ref="B26:B39" si="1">C26+F26</f>
        <v>80877200</v>
      </c>
      <c r="C26" s="17">
        <f t="shared" si="0"/>
        <v>77287200</v>
      </c>
      <c r="D26" s="17">
        <v>57179400</v>
      </c>
      <c r="E26" s="17">
        <v>20107800</v>
      </c>
      <c r="F26" s="17">
        <v>3590000</v>
      </c>
    </row>
    <row r="27" spans="1:6" ht="15" x14ac:dyDescent="0.2">
      <c r="A27" s="27" t="s">
        <v>28</v>
      </c>
      <c r="B27" s="28">
        <f t="shared" si="1"/>
        <v>49461100</v>
      </c>
      <c r="C27" s="17">
        <f t="shared" si="0"/>
        <v>42947000</v>
      </c>
      <c r="D27" s="17">
        <v>38218400</v>
      </c>
      <c r="E27" s="17">
        <v>4728600</v>
      </c>
      <c r="F27" s="17">
        <v>6514100</v>
      </c>
    </row>
    <row r="28" spans="1:6" ht="15" x14ac:dyDescent="0.2">
      <c r="A28" s="27" t="s">
        <v>29</v>
      </c>
      <c r="B28" s="28">
        <f t="shared" si="1"/>
        <v>52815460</v>
      </c>
      <c r="C28" s="17">
        <f t="shared" si="0"/>
        <v>47138400</v>
      </c>
      <c r="D28" s="17">
        <v>39800400</v>
      </c>
      <c r="E28" s="17">
        <v>7338000</v>
      </c>
      <c r="F28" s="17">
        <v>5677060</v>
      </c>
    </row>
    <row r="29" spans="1:6" ht="15" x14ac:dyDescent="0.2">
      <c r="A29" s="27" t="s">
        <v>30</v>
      </c>
      <c r="B29" s="28">
        <f t="shared" si="1"/>
        <v>61087020</v>
      </c>
      <c r="C29" s="17">
        <f t="shared" si="0"/>
        <v>52934600</v>
      </c>
      <c r="D29" s="17">
        <v>47683500</v>
      </c>
      <c r="E29" s="17">
        <v>5251100</v>
      </c>
      <c r="F29" s="17">
        <v>8152420</v>
      </c>
    </row>
    <row r="30" spans="1:6" ht="15" x14ac:dyDescent="0.2">
      <c r="A30" s="27" t="s">
        <v>31</v>
      </c>
      <c r="B30" s="28">
        <f t="shared" si="1"/>
        <v>81436400</v>
      </c>
      <c r="C30" s="17">
        <f t="shared" si="0"/>
        <v>72793600</v>
      </c>
      <c r="D30" s="17">
        <v>58405900</v>
      </c>
      <c r="E30" s="17">
        <v>14387700</v>
      </c>
      <c r="F30" s="17">
        <v>8642800</v>
      </c>
    </row>
    <row r="31" spans="1:6" ht="15" x14ac:dyDescent="0.2">
      <c r="A31" s="27" t="s">
        <v>50</v>
      </c>
      <c r="B31" s="28">
        <f t="shared" si="1"/>
        <v>57259980</v>
      </c>
      <c r="C31" s="17">
        <f t="shared" si="0"/>
        <v>49746900</v>
      </c>
      <c r="D31" s="17">
        <v>44807200</v>
      </c>
      <c r="E31" s="17">
        <v>4939700</v>
      </c>
      <c r="F31" s="17">
        <v>7513080</v>
      </c>
    </row>
    <row r="32" spans="1:6" ht="15" x14ac:dyDescent="0.2">
      <c r="A32" s="27" t="s">
        <v>33</v>
      </c>
      <c r="B32" s="28">
        <f t="shared" si="1"/>
        <v>51478960</v>
      </c>
      <c r="C32" s="17">
        <f t="shared" si="0"/>
        <v>44684700</v>
      </c>
      <c r="D32" s="17">
        <v>40323300</v>
      </c>
      <c r="E32" s="17">
        <v>4361400</v>
      </c>
      <c r="F32" s="17">
        <v>6794260</v>
      </c>
    </row>
    <row r="33" spans="1:6" ht="15" x14ac:dyDescent="0.2">
      <c r="A33" s="27" t="s">
        <v>34</v>
      </c>
      <c r="B33" s="28">
        <f t="shared" si="1"/>
        <v>60395220</v>
      </c>
      <c r="C33" s="17">
        <f t="shared" si="0"/>
        <v>51969000</v>
      </c>
      <c r="D33" s="17">
        <v>47512400</v>
      </c>
      <c r="E33" s="17">
        <v>4456600</v>
      </c>
      <c r="F33" s="17">
        <v>8426220</v>
      </c>
    </row>
    <row r="34" spans="1:6" ht="15" x14ac:dyDescent="0.2">
      <c r="A34" s="27" t="s">
        <v>35</v>
      </c>
      <c r="B34" s="28">
        <f t="shared" si="1"/>
        <v>42492020</v>
      </c>
      <c r="C34" s="17">
        <f t="shared" si="0"/>
        <v>38021300</v>
      </c>
      <c r="D34" s="17">
        <v>30603500</v>
      </c>
      <c r="E34" s="17">
        <v>7417800</v>
      </c>
      <c r="F34" s="17">
        <v>4470720</v>
      </c>
    </row>
    <row r="35" spans="1:6" ht="15" x14ac:dyDescent="0.2">
      <c r="A35" s="27" t="s">
        <v>37</v>
      </c>
      <c r="B35" s="28">
        <f t="shared" si="1"/>
        <v>38227380</v>
      </c>
      <c r="C35" s="17">
        <f t="shared" si="0"/>
        <v>33256200</v>
      </c>
      <c r="D35" s="17">
        <v>29446300</v>
      </c>
      <c r="E35" s="17">
        <v>3809900</v>
      </c>
      <c r="F35" s="17">
        <v>4971180</v>
      </c>
    </row>
    <row r="36" spans="1:6" ht="15" x14ac:dyDescent="0.2">
      <c r="A36" s="27" t="s">
        <v>38</v>
      </c>
      <c r="B36" s="28">
        <f t="shared" si="1"/>
        <v>38470200</v>
      </c>
      <c r="C36" s="17">
        <f t="shared" si="0"/>
        <v>33533300</v>
      </c>
      <c r="D36" s="17">
        <v>30155000</v>
      </c>
      <c r="E36" s="17">
        <v>3378300</v>
      </c>
      <c r="F36" s="17">
        <v>4936900</v>
      </c>
    </row>
    <row r="37" spans="1:6" ht="15" x14ac:dyDescent="0.2">
      <c r="A37" s="27" t="s">
        <v>39</v>
      </c>
      <c r="B37" s="28">
        <f t="shared" si="1"/>
        <v>53853520</v>
      </c>
      <c r="C37" s="17">
        <f t="shared" si="0"/>
        <v>46839900</v>
      </c>
      <c r="D37" s="17">
        <v>41501800</v>
      </c>
      <c r="E37" s="17">
        <v>5338100</v>
      </c>
      <c r="F37" s="17">
        <v>7013620</v>
      </c>
    </row>
    <row r="38" spans="1:6" ht="15" x14ac:dyDescent="0.2">
      <c r="A38" s="27" t="s">
        <v>40</v>
      </c>
      <c r="B38" s="28">
        <f t="shared" si="1"/>
        <v>54205580</v>
      </c>
      <c r="C38" s="17">
        <f t="shared" si="0"/>
        <v>47176700</v>
      </c>
      <c r="D38" s="17">
        <v>41814900</v>
      </c>
      <c r="E38" s="17">
        <v>5361800</v>
      </c>
      <c r="F38" s="17">
        <v>7028880</v>
      </c>
    </row>
    <row r="39" spans="1:6" ht="15" x14ac:dyDescent="0.2">
      <c r="A39" s="27" t="s">
        <v>41</v>
      </c>
      <c r="B39" s="28">
        <f t="shared" si="1"/>
        <v>68314740</v>
      </c>
      <c r="C39" s="17">
        <f t="shared" si="0"/>
        <v>63105300</v>
      </c>
      <c r="D39" s="17">
        <v>48735000</v>
      </c>
      <c r="E39" s="17">
        <v>14370300</v>
      </c>
      <c r="F39" s="17">
        <v>5209440</v>
      </c>
    </row>
    <row r="40" spans="1:6" ht="14.25" x14ac:dyDescent="0.2">
      <c r="A40" s="29" t="s">
        <v>42</v>
      </c>
      <c r="B40" s="30">
        <f>SUM(B25:B39)</f>
        <v>854905860</v>
      </c>
      <c r="C40" s="30">
        <f>SUM(C25:C39)</f>
        <v>759503500</v>
      </c>
      <c r="D40" s="30">
        <f>SUM(D25:D39)</f>
        <v>643545100</v>
      </c>
      <c r="E40" s="30">
        <f>SUM(E25:E39)</f>
        <v>115958400</v>
      </c>
      <c r="F40" s="30">
        <f>SUM(F25:F39)</f>
        <v>95402360</v>
      </c>
    </row>
  </sheetData>
  <mergeCells count="5">
    <mergeCell ref="A1:F1"/>
    <mergeCell ref="A23:A24"/>
    <mergeCell ref="B23:B24"/>
    <mergeCell ref="C23:E23"/>
    <mergeCell ref="F23:F24"/>
  </mergeCells>
  <conditionalFormatting sqref="B25:B39">
    <cfRule type="cellIs" dxfId="5" priority="6" operator="lessThan">
      <formula>XFC25</formula>
    </cfRule>
  </conditionalFormatting>
  <conditionalFormatting sqref="B25">
    <cfRule type="cellIs" dxfId="4" priority="5" operator="lessThan">
      <formula>XFC25</formula>
    </cfRule>
  </conditionalFormatting>
  <conditionalFormatting sqref="B26:B39">
    <cfRule type="cellIs" dxfId="3" priority="4" operator="lessThan">
      <formula>XFC26</formula>
    </cfRule>
  </conditionalFormatting>
  <conditionalFormatting sqref="C25:C39">
    <cfRule type="cellIs" dxfId="2" priority="3" operator="lessThan">
      <formula>XFD25</formula>
    </cfRule>
  </conditionalFormatting>
  <conditionalFormatting sqref="C25">
    <cfRule type="cellIs" dxfId="1" priority="2" operator="lessThan">
      <formula>XFD25</formula>
    </cfRule>
  </conditionalFormatting>
  <conditionalFormatting sqref="C26:C39">
    <cfRule type="cellIs" dxfId="0" priority="1" operator="lessThan">
      <formula>XFD26</formula>
    </cfRule>
  </conditionalFormatting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адр.пер.СУР</vt:lpstr>
      <vt:lpstr>Лимиты</vt:lpstr>
      <vt:lpstr>адр.пер.СУР!Область_печати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Тарасик Елена Владимировна</dc:creator>
  <cp:lastModifiedBy>org2 Хананьянц Н.В.</cp:lastModifiedBy>
  <cp:lastPrinted>2018-12-24T06:05:20Z</cp:lastPrinted>
  <dcterms:created xsi:type="dcterms:W3CDTF">2018-06-07T10:07:49Z</dcterms:created>
  <dcterms:modified xsi:type="dcterms:W3CDTF">2019-03-18T13:58:37Z</dcterms:modified>
</cp:coreProperties>
</file>